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preadsheets\lrta\Late bus Trips\"/>
    </mc:Choice>
  </mc:AlternateContent>
  <bookViews>
    <workbookView xWindow="0" yWindow="0" windowWidth="23040" windowHeight="9220" activeTab="1"/>
  </bookViews>
  <sheets>
    <sheet name="Road Runner 2016 - 2023" sheetId="1" r:id="rId1"/>
    <sheet name="Fixed Rte 2016 - 202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O44" i="1"/>
  <c r="O34" i="1"/>
  <c r="O24" i="1"/>
  <c r="O15" i="1"/>
  <c r="O6" i="1" l="1"/>
  <c r="O44" i="3"/>
  <c r="O34" i="3"/>
  <c r="O24" i="3"/>
  <c r="O15" i="3"/>
  <c r="O6" i="3"/>
  <c r="O56" i="1" l="1"/>
  <c r="O46" i="1"/>
  <c r="O36" i="1"/>
  <c r="O26" i="1"/>
  <c r="O17" i="1"/>
  <c r="O8" i="1"/>
  <c r="O8" i="3"/>
  <c r="O17" i="3"/>
  <c r="O26" i="3"/>
  <c r="O36" i="3"/>
  <c r="O46" i="3"/>
  <c r="O47" i="1" l="1"/>
  <c r="O9" i="1" l="1"/>
  <c r="O18" i="1"/>
  <c r="O27" i="1"/>
  <c r="O37" i="1"/>
  <c r="O57" i="1"/>
  <c r="O16" i="3"/>
  <c r="O7" i="3"/>
  <c r="O25" i="3"/>
  <c r="O37" i="3"/>
  <c r="B37" i="3"/>
  <c r="O47" i="3"/>
  <c r="B47" i="3"/>
  <c r="O59" i="1" l="1"/>
  <c r="O58" i="1"/>
  <c r="O48" i="1"/>
  <c r="O38" i="1"/>
  <c r="O28" i="1"/>
  <c r="O19" i="1"/>
  <c r="O10" i="1"/>
  <c r="O48" i="3" l="1"/>
  <c r="O38" i="3"/>
  <c r="O39" i="3"/>
  <c r="O28" i="3"/>
  <c r="O19" i="3"/>
  <c r="O10" i="3"/>
  <c r="O35" i="3" l="1"/>
  <c r="O55" i="1" l="1"/>
  <c r="O45" i="1"/>
  <c r="O35" i="1"/>
  <c r="O25" i="1"/>
  <c r="O16" i="1"/>
  <c r="O7" i="1"/>
  <c r="O12" i="3"/>
  <c r="O9" i="3"/>
  <c r="O11" i="3"/>
  <c r="O18" i="3"/>
  <c r="O27" i="3"/>
  <c r="O45" i="3"/>
  <c r="B27" i="3" l="1"/>
  <c r="B18" i="3"/>
  <c r="O50" i="3" l="1"/>
  <c r="O13" i="3" l="1"/>
  <c r="O31" i="3"/>
  <c r="O30" i="3"/>
  <c r="O29" i="3"/>
  <c r="O51" i="3"/>
  <c r="O49" i="3"/>
  <c r="O41" i="3"/>
  <c r="O40" i="3"/>
  <c r="O22" i="3"/>
  <c r="O21" i="3"/>
  <c r="O20" i="3"/>
  <c r="O61" i="1" l="1"/>
  <c r="O60" i="1"/>
  <c r="O51" i="1"/>
  <c r="O50" i="1"/>
  <c r="O49" i="1"/>
  <c r="O41" i="1"/>
  <c r="O40" i="1"/>
  <c r="O39" i="1"/>
  <c r="O31" i="1"/>
  <c r="O30" i="1"/>
  <c r="O29" i="1"/>
  <c r="O22" i="1"/>
  <c r="O21" i="1"/>
  <c r="O20" i="1"/>
  <c r="O13" i="1"/>
  <c r="O12" i="1"/>
  <c r="O11" i="1"/>
</calcChain>
</file>

<file path=xl/sharedStrings.xml><?xml version="1.0" encoding="utf-8"?>
<sst xmlns="http://schemas.openxmlformats.org/spreadsheetml/2006/main" count="304" uniqueCount="36">
  <si>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</si>
  <si>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</si>
  <si>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</si>
  <si>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</si>
  <si>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</si>
  <si>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</si>
  <si>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</si>
  <si>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</si>
  <si>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</si>
  <si>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</si>
  <si>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</si>
  <si>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</si>
  <si>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SAFETY</t>
  </si>
  <si>
    <t xml:space="preserve">MAINTENANCE </t>
  </si>
  <si>
    <t>CUSTOMER SERVICE</t>
  </si>
  <si>
    <t>Average</t>
  </si>
  <si>
    <t>Year</t>
  </si>
  <si>
    <t>UPT Per Revenue Hour</t>
  </si>
  <si>
    <t>Total Unlinked Passenger Trips (UPT)</t>
  </si>
  <si>
    <t>UPT Per Revenue Mile</t>
  </si>
  <si>
    <t>RIDERSHIP</t>
  </si>
  <si>
    <t>Preventable Accidents Per 100K Miles</t>
  </si>
  <si>
    <t>YEAR</t>
  </si>
  <si>
    <t xml:space="preserve">AVERAGE </t>
  </si>
  <si>
    <t>Mechanical Failures Per 100K Miles</t>
  </si>
  <si>
    <t>Lowell Regional Transit Authority</t>
  </si>
  <si>
    <t>Performance Dashboard</t>
  </si>
  <si>
    <t>Fixed Route</t>
  </si>
  <si>
    <t xml:space="preserve">On-Time </t>
  </si>
  <si>
    <t>Valid Complaints/1000 PAX Trips</t>
  </si>
  <si>
    <t>Demand Response (Road Runner / ADA)</t>
  </si>
  <si>
    <t>2020</t>
  </si>
  <si>
    <t>2019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</si>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</sst>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Alignment="1">
      <alignment wrapText="1"/>
    </xf>
    <xf numFmtId="1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1" xfId="1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1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0" fillId="0" borderId="0" xfId="0" applyFont="1" applyFill="1"/>
    <xf numFmtId="164" fontId="0" fillId="0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opLeftCell="A43" zoomScale="110" zoomScaleNormal="110" workbookViewId="0">
      <selection activeCell="B23" sqref="B23:O23"/>
    </sheetView>
  </sheetViews>
  <sheetFormatPr defaultRowHeight="14.5" x14ac:dyDescent="0.35"/>
  <cols>
    <col min="1" max="1" width="39.453125" style="1" bestFit="1" customWidth="1"/>
    <col min="2" max="2" width="9" style="33" customWidth="1"/>
    <col min="3" max="15" width="9" style="7" customWidth="1"/>
  </cols>
  <sheetData>
    <row r="1" spans="1:15" ht="21" x14ac:dyDescent="0.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1" x14ac:dyDescent="0.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1" customHeight="1" x14ac:dyDescent="0.5">
      <c r="A3" s="35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3.75" customHeight="1" x14ac:dyDescent="0.35">
      <c r="A4" s="19"/>
      <c r="B4" s="3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30" customFormat="1" ht="24.65" customHeight="1" x14ac:dyDescent="0.35">
      <c r="A5" s="29" t="s">
        <v>20</v>
      </c>
      <c r="B5" s="28" t="s">
        <v>22</v>
      </c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39" t="s">
        <v>23</v>
      </c>
    </row>
    <row r="6" spans="1:15" s="38" customFormat="1" ht="14.5" customHeight="1" x14ac:dyDescent="0.35">
      <c r="A6" s="10" t="s">
        <v>18</v>
      </c>
      <c r="B6" s="25" t="s">
        <v>35</v>
      </c>
      <c r="C6" s="11">
        <v>2529</v>
      </c>
      <c r="D6" s="11">
        <v>2260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8">
        <f t="shared" ref="O6" si="0">AVERAGE(C6:N6)</f>
        <v>2394.5</v>
      </c>
    </row>
    <row r="7" spans="1:15" s="23" customFormat="1" x14ac:dyDescent="0.35">
      <c r="A7" s="10" t="s">
        <v>18</v>
      </c>
      <c r="B7" s="25" t="s">
        <v>34</v>
      </c>
      <c r="C7" s="11">
        <v>3001</v>
      </c>
      <c r="D7" s="11">
        <v>3021</v>
      </c>
      <c r="E7" s="11">
        <v>3862</v>
      </c>
      <c r="F7" s="11">
        <v>3380</v>
      </c>
      <c r="G7" s="11">
        <v>3265</v>
      </c>
      <c r="H7" s="11">
        <v>2621</v>
      </c>
      <c r="I7" s="11">
        <v>2271</v>
      </c>
      <c r="J7" s="11">
        <v>2422</v>
      </c>
      <c r="K7" s="11">
        <v>2278</v>
      </c>
      <c r="L7" s="11">
        <v>2669</v>
      </c>
      <c r="M7" s="11">
        <v>2670</v>
      </c>
      <c r="N7" s="11">
        <v>2672</v>
      </c>
      <c r="O7" s="18">
        <f t="shared" ref="O7:O13" si="1">AVERAGE(C7:N7)</f>
        <v>2844.3333333333335</v>
      </c>
    </row>
    <row r="8" spans="1:15" s="23" customFormat="1" x14ac:dyDescent="0.35">
      <c r="A8" s="10" t="s">
        <v>18</v>
      </c>
      <c r="B8" s="25" t="s">
        <v>33</v>
      </c>
      <c r="C8" s="11">
        <v>2459</v>
      </c>
      <c r="D8" s="11">
        <v>2371</v>
      </c>
      <c r="E8" s="11">
        <v>3109</v>
      </c>
      <c r="F8" s="11">
        <v>3099</v>
      </c>
      <c r="G8" s="11">
        <v>3092</v>
      </c>
      <c r="H8" s="11">
        <v>3233</v>
      </c>
      <c r="I8" s="11">
        <v>3190</v>
      </c>
      <c r="J8" s="11">
        <v>3204</v>
      </c>
      <c r="K8" s="11">
        <v>3333</v>
      </c>
      <c r="L8" s="11">
        <v>3458</v>
      </c>
      <c r="M8" s="11">
        <v>3444</v>
      </c>
      <c r="N8" s="11">
        <v>3225</v>
      </c>
      <c r="O8" s="18">
        <f t="shared" ref="O8" si="2">AVERAGE(C8:N8)</f>
        <v>3101.4166666666665</v>
      </c>
    </row>
    <row r="9" spans="1:15" s="23" customFormat="1" x14ac:dyDescent="0.35">
      <c r="A9" s="10" t="s">
        <v>18</v>
      </c>
      <c r="B9" s="25" t="s">
        <v>31</v>
      </c>
      <c r="C9" s="11">
        <v>4170</v>
      </c>
      <c r="D9" s="11">
        <v>3857</v>
      </c>
      <c r="E9" s="11">
        <v>2878</v>
      </c>
      <c r="F9" s="11">
        <v>1233</v>
      </c>
      <c r="G9" s="11">
        <v>1350</v>
      </c>
      <c r="H9" s="11">
        <v>1829</v>
      </c>
      <c r="I9" s="11">
        <v>2146</v>
      </c>
      <c r="J9" s="11">
        <v>2380</v>
      </c>
      <c r="K9" s="11">
        <v>2662</v>
      </c>
      <c r="L9" s="11">
        <v>1555</v>
      </c>
      <c r="M9" s="11">
        <v>2675</v>
      </c>
      <c r="N9" s="11">
        <v>2685</v>
      </c>
      <c r="O9" s="18">
        <f t="shared" si="1"/>
        <v>2451.6666666666665</v>
      </c>
    </row>
    <row r="10" spans="1:15" s="23" customFormat="1" x14ac:dyDescent="0.35">
      <c r="A10" s="10" t="s">
        <v>18</v>
      </c>
      <c r="B10" s="25">
        <v>2019</v>
      </c>
      <c r="C10" s="11">
        <v>4390</v>
      </c>
      <c r="D10" s="11">
        <v>3862</v>
      </c>
      <c r="E10" s="11">
        <v>4504</v>
      </c>
      <c r="F10" s="11">
        <v>4567</v>
      </c>
      <c r="G10" s="11">
        <v>4663</v>
      </c>
      <c r="H10" s="11">
        <v>4029</v>
      </c>
      <c r="I10" s="11">
        <v>4141</v>
      </c>
      <c r="J10" s="11">
        <v>4217</v>
      </c>
      <c r="K10" s="11">
        <v>4225</v>
      </c>
      <c r="L10" s="11">
        <v>4380</v>
      </c>
      <c r="M10" s="11">
        <v>3681</v>
      </c>
      <c r="N10" s="11">
        <v>3305</v>
      </c>
      <c r="O10" s="18">
        <f t="shared" si="1"/>
        <v>4163.666666666667</v>
      </c>
    </row>
    <row r="11" spans="1:15" s="15" customFormat="1" x14ac:dyDescent="0.35">
      <c r="A11" s="10" t="s">
        <v>18</v>
      </c>
      <c r="B11" s="25">
        <v>2018</v>
      </c>
      <c r="C11" s="11">
        <v>4542</v>
      </c>
      <c r="D11" s="11">
        <v>4454</v>
      </c>
      <c r="E11" s="11">
        <v>4436</v>
      </c>
      <c r="F11" s="11">
        <v>4801</v>
      </c>
      <c r="G11" s="11">
        <v>4980</v>
      </c>
      <c r="H11" s="11">
        <v>4607</v>
      </c>
      <c r="I11" s="11">
        <v>3820</v>
      </c>
      <c r="J11" s="11">
        <v>4157</v>
      </c>
      <c r="K11" s="11">
        <v>4061</v>
      </c>
      <c r="L11" s="11">
        <v>4841</v>
      </c>
      <c r="M11" s="11">
        <v>4413</v>
      </c>
      <c r="N11" s="11">
        <v>3984</v>
      </c>
      <c r="O11" s="18">
        <f t="shared" si="1"/>
        <v>4424.666666666667</v>
      </c>
    </row>
    <row r="12" spans="1:15" x14ac:dyDescent="0.35">
      <c r="A12" s="10" t="s">
        <v>18</v>
      </c>
      <c r="B12" s="26">
        <v>2017</v>
      </c>
      <c r="C12" s="9">
        <v>4511</v>
      </c>
      <c r="D12" s="9">
        <v>3933</v>
      </c>
      <c r="E12" s="9">
        <v>4754</v>
      </c>
      <c r="F12" s="9">
        <v>4194</v>
      </c>
      <c r="G12" s="9">
        <v>4719</v>
      </c>
      <c r="H12" s="9">
        <v>4286</v>
      </c>
      <c r="I12" s="9">
        <v>4172</v>
      </c>
      <c r="J12" s="9">
        <v>5161</v>
      </c>
      <c r="K12" s="9">
        <v>4709</v>
      </c>
      <c r="L12" s="9">
        <v>4712</v>
      </c>
      <c r="M12" s="9">
        <v>4549</v>
      </c>
      <c r="N12" s="9">
        <v>4415</v>
      </c>
      <c r="O12" s="2">
        <f t="shared" si="1"/>
        <v>4509.583333333333</v>
      </c>
    </row>
    <row r="13" spans="1:15" x14ac:dyDescent="0.35">
      <c r="A13" s="10" t="s">
        <v>18</v>
      </c>
      <c r="B13" s="26">
        <v>2016</v>
      </c>
      <c r="C13" s="9">
        <v>4268</v>
      </c>
      <c r="D13" s="9">
        <v>4377</v>
      </c>
      <c r="E13" s="9">
        <v>5047</v>
      </c>
      <c r="F13" s="9">
        <v>4605</v>
      </c>
      <c r="G13" s="9">
        <v>4765</v>
      </c>
      <c r="H13" s="9">
        <v>5811</v>
      </c>
      <c r="I13" s="9">
        <v>4260</v>
      </c>
      <c r="J13" s="9">
        <v>4767</v>
      </c>
      <c r="K13" s="9">
        <v>4822</v>
      </c>
      <c r="L13" s="9">
        <v>4752</v>
      </c>
      <c r="M13" s="9">
        <v>4637</v>
      </c>
      <c r="N13" s="9">
        <v>4667</v>
      </c>
      <c r="O13" s="2">
        <f t="shared" si="1"/>
        <v>4731.5</v>
      </c>
    </row>
    <row r="14" spans="1:15" x14ac:dyDescent="0.35">
      <c r="A14" s="13"/>
      <c r="B14" s="28" t="s">
        <v>22</v>
      </c>
      <c r="C14" s="28" t="s">
        <v>0</v>
      </c>
      <c r="D14" s="28" t="s">
        <v>1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39" t="s">
        <v>23</v>
      </c>
    </row>
    <row r="15" spans="1:15" s="15" customFormat="1" x14ac:dyDescent="0.35">
      <c r="A15" s="10" t="s">
        <v>17</v>
      </c>
      <c r="B15" s="32" t="s">
        <v>35</v>
      </c>
      <c r="C15" s="14">
        <v>2.11</v>
      </c>
      <c r="D15" s="14">
        <v>2.25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AVERAGE(C15:N15)</f>
        <v>2.1799999999999997</v>
      </c>
    </row>
    <row r="16" spans="1:15" s="15" customFormat="1" x14ac:dyDescent="0.35">
      <c r="A16" s="10" t="s">
        <v>17</v>
      </c>
      <c r="B16" s="32" t="s">
        <v>34</v>
      </c>
      <c r="C16" s="14">
        <v>2.35</v>
      </c>
      <c r="D16" s="14">
        <v>2.34</v>
      </c>
      <c r="E16" s="14">
        <v>2.4</v>
      </c>
      <c r="F16" s="14">
        <v>2.37</v>
      </c>
      <c r="G16" s="14">
        <v>2.42</v>
      </c>
      <c r="H16" s="14">
        <v>2.4300000000000002</v>
      </c>
      <c r="I16" s="14">
        <v>2.34</v>
      </c>
      <c r="J16" s="14">
        <v>2.2999999999999998</v>
      </c>
      <c r="K16" s="14">
        <v>2.3199999999999998</v>
      </c>
      <c r="L16" s="14">
        <v>2.2799999999999998</v>
      </c>
      <c r="M16" s="14">
        <v>2.16</v>
      </c>
      <c r="N16" s="14">
        <v>2.1</v>
      </c>
      <c r="O16" s="14">
        <f>AVERAGE(C16:N16)</f>
        <v>2.3175000000000003</v>
      </c>
    </row>
    <row r="17" spans="1:15" s="15" customFormat="1" x14ac:dyDescent="0.35">
      <c r="A17" s="10" t="s">
        <v>17</v>
      </c>
      <c r="B17" s="32" t="s">
        <v>33</v>
      </c>
      <c r="C17" s="14">
        <v>2.21</v>
      </c>
      <c r="D17" s="14">
        <v>2.14</v>
      </c>
      <c r="E17" s="14">
        <v>2.23</v>
      </c>
      <c r="F17" s="14">
        <v>2.36</v>
      </c>
      <c r="G17" s="14">
        <v>2.5499999999999998</v>
      </c>
      <c r="H17" s="14">
        <v>2.41</v>
      </c>
      <c r="I17" s="14">
        <v>2.4</v>
      </c>
      <c r="J17" s="14">
        <v>2.5099999999999998</v>
      </c>
      <c r="K17" s="14">
        <v>2.5499999999999998</v>
      </c>
      <c r="L17" s="14">
        <v>2.58</v>
      </c>
      <c r="M17" s="14">
        <v>2.4300000000000002</v>
      </c>
      <c r="N17" s="14">
        <v>2.38</v>
      </c>
      <c r="O17" s="14">
        <f>AVERAGE(C17:N17)</f>
        <v>2.395833333333333</v>
      </c>
    </row>
    <row r="18" spans="1:15" s="15" customFormat="1" x14ac:dyDescent="0.35">
      <c r="A18" s="10" t="s">
        <v>17</v>
      </c>
      <c r="B18" s="32" t="s">
        <v>31</v>
      </c>
      <c r="C18" s="14">
        <v>2.54</v>
      </c>
      <c r="D18" s="14">
        <v>2.5299999999999998</v>
      </c>
      <c r="E18" s="14">
        <v>2.09</v>
      </c>
      <c r="F18" s="14">
        <v>1.59</v>
      </c>
      <c r="G18" s="14">
        <v>1.61</v>
      </c>
      <c r="H18" s="14">
        <v>1.87</v>
      </c>
      <c r="I18" s="14">
        <v>1.98</v>
      </c>
      <c r="J18" s="14">
        <v>2.13</v>
      </c>
      <c r="K18" s="14">
        <v>2.16</v>
      </c>
      <c r="L18" s="14">
        <v>2.23</v>
      </c>
      <c r="M18" s="14">
        <v>2.3199999999999998</v>
      </c>
      <c r="N18" s="14">
        <v>1.78</v>
      </c>
      <c r="O18" s="14">
        <f>AVERAGE(C18:N18)</f>
        <v>2.0691666666666668</v>
      </c>
    </row>
    <row r="19" spans="1:15" s="15" customFormat="1" x14ac:dyDescent="0.35">
      <c r="A19" s="10" t="s">
        <v>17</v>
      </c>
      <c r="B19" s="32" t="s">
        <v>32</v>
      </c>
      <c r="C19" s="14">
        <v>1.83</v>
      </c>
      <c r="D19" s="14">
        <v>2.2799999999999998</v>
      </c>
      <c r="E19" s="14">
        <v>2.4</v>
      </c>
      <c r="F19" s="14">
        <v>2.4700000000000002</v>
      </c>
      <c r="G19" s="14">
        <v>2.4300000000000002</v>
      </c>
      <c r="H19" s="14">
        <v>2.42</v>
      </c>
      <c r="I19" s="14">
        <v>2.41</v>
      </c>
      <c r="J19" s="14">
        <v>2.39</v>
      </c>
      <c r="K19" s="14">
        <v>2.5</v>
      </c>
      <c r="L19" s="14">
        <v>2.58</v>
      </c>
      <c r="M19" s="14">
        <v>2.33</v>
      </c>
      <c r="N19" s="14">
        <v>2.17</v>
      </c>
      <c r="O19" s="14">
        <f>AVERAGE(C19:N19)</f>
        <v>2.3508333333333336</v>
      </c>
    </row>
    <row r="20" spans="1:15" s="15" customFormat="1" x14ac:dyDescent="0.35">
      <c r="A20" s="10" t="s">
        <v>17</v>
      </c>
      <c r="B20" s="25">
        <v>2018</v>
      </c>
      <c r="C20" s="14">
        <v>2.21</v>
      </c>
      <c r="D20" s="14">
        <v>2.4500000000000002</v>
      </c>
      <c r="E20" s="14">
        <v>2.39</v>
      </c>
      <c r="F20" s="14">
        <v>2.5299999999999998</v>
      </c>
      <c r="G20" s="14">
        <v>2.5499999999999998</v>
      </c>
      <c r="H20" s="14">
        <v>2.5099999999999998</v>
      </c>
      <c r="I20" s="14">
        <v>2.3199999999999998</v>
      </c>
      <c r="J20" s="14">
        <v>2.36</v>
      </c>
      <c r="K20" s="14">
        <v>2.4500000000000002</v>
      </c>
      <c r="L20" s="14">
        <v>2.4300000000000002</v>
      </c>
      <c r="M20" s="14">
        <v>2.4300000000000002</v>
      </c>
      <c r="N20" s="14">
        <v>2.36</v>
      </c>
      <c r="O20" s="14">
        <f>AVERAGE(C20:N20)</f>
        <v>2.4158333333333331</v>
      </c>
    </row>
    <row r="21" spans="1:15" x14ac:dyDescent="0.35">
      <c r="A21" s="10" t="s">
        <v>17</v>
      </c>
      <c r="B21" s="26">
        <v>2017</v>
      </c>
      <c r="C21" s="4">
        <v>1.43</v>
      </c>
      <c r="D21" s="4">
        <v>1.4</v>
      </c>
      <c r="E21" s="4">
        <v>1.64</v>
      </c>
      <c r="F21" s="4">
        <v>1.5</v>
      </c>
      <c r="G21" s="4">
        <v>1.56</v>
      </c>
      <c r="H21" s="4">
        <v>1.62</v>
      </c>
      <c r="I21" s="4">
        <v>1.73</v>
      </c>
      <c r="J21" s="4">
        <v>1.94</v>
      </c>
      <c r="K21" s="4">
        <v>2.06</v>
      </c>
      <c r="L21" s="4">
        <v>2.2200000000000002</v>
      </c>
      <c r="M21" s="4">
        <v>2.19</v>
      </c>
      <c r="N21" s="4">
        <v>2.14</v>
      </c>
      <c r="O21" s="4">
        <f t="shared" ref="O21:O31" si="3">AVERAGE(C21:N21)</f>
        <v>1.7858333333333334</v>
      </c>
    </row>
    <row r="22" spans="1:15" x14ac:dyDescent="0.35">
      <c r="A22" s="10" t="s">
        <v>17</v>
      </c>
      <c r="B22" s="26">
        <v>2016</v>
      </c>
      <c r="C22" s="4">
        <v>2.0699999999999998</v>
      </c>
      <c r="D22" s="4">
        <v>1.65</v>
      </c>
      <c r="E22" s="4">
        <v>1.65</v>
      </c>
      <c r="F22" s="4">
        <v>1.5</v>
      </c>
      <c r="G22" s="4">
        <v>1.73</v>
      </c>
      <c r="H22" s="4">
        <v>1.41</v>
      </c>
      <c r="I22" s="4">
        <v>1.83</v>
      </c>
      <c r="J22" s="4">
        <v>1.67</v>
      </c>
      <c r="K22" s="4">
        <v>1.5</v>
      </c>
      <c r="L22" s="4">
        <v>1.99</v>
      </c>
      <c r="M22" s="4">
        <v>1.68</v>
      </c>
      <c r="N22" s="4">
        <v>1.67</v>
      </c>
      <c r="O22" s="4">
        <f t="shared" si="3"/>
        <v>1.6958333333333335</v>
      </c>
    </row>
    <row r="23" spans="1:15" x14ac:dyDescent="0.35">
      <c r="A23" s="13"/>
      <c r="B23" s="28" t="s">
        <v>22</v>
      </c>
      <c r="C23" s="28" t="s">
        <v>0</v>
      </c>
      <c r="D23" s="28" t="s">
        <v>1</v>
      </c>
      <c r="E23" s="28" t="s">
        <v>2</v>
      </c>
      <c r="F23" s="28" t="s">
        <v>3</v>
      </c>
      <c r="G23" s="28" t="s">
        <v>4</v>
      </c>
      <c r="H23" s="28" t="s">
        <v>5</v>
      </c>
      <c r="I23" s="28" t="s">
        <v>6</v>
      </c>
      <c r="J23" s="28" t="s">
        <v>7</v>
      </c>
      <c r="K23" s="28" t="s">
        <v>8</v>
      </c>
      <c r="L23" s="28" t="s">
        <v>9</v>
      </c>
      <c r="M23" s="28" t="s">
        <v>10</v>
      </c>
      <c r="N23" s="28" t="s">
        <v>11</v>
      </c>
      <c r="O23" s="39" t="s">
        <v>23</v>
      </c>
    </row>
    <row r="24" spans="1:15" s="15" customFormat="1" x14ac:dyDescent="0.35">
      <c r="A24" s="10" t="s">
        <v>28</v>
      </c>
      <c r="B24" s="32" t="s">
        <v>35</v>
      </c>
      <c r="C24" s="14">
        <v>96.56</v>
      </c>
      <c r="D24" s="14">
        <v>94.86</v>
      </c>
      <c r="E24" s="14"/>
      <c r="F24" s="14"/>
      <c r="G24" s="14"/>
      <c r="H24" s="14"/>
      <c r="I24" s="14"/>
      <c r="J24" s="14"/>
      <c r="K24" s="14"/>
      <c r="L24" s="12"/>
      <c r="M24" s="12"/>
      <c r="N24" s="12"/>
      <c r="O24" s="14">
        <f t="shared" ref="O24" si="4">AVERAGE(C24:N24)</f>
        <v>95.710000000000008</v>
      </c>
    </row>
    <row r="25" spans="1:15" s="15" customFormat="1" x14ac:dyDescent="0.35">
      <c r="A25" s="10" t="s">
        <v>28</v>
      </c>
      <c r="B25" s="32" t="s">
        <v>34</v>
      </c>
      <c r="C25" s="14">
        <v>95.59</v>
      </c>
      <c r="D25" s="14">
        <v>95.88</v>
      </c>
      <c r="E25" s="14">
        <v>94.9</v>
      </c>
      <c r="F25" s="14">
        <v>95.25</v>
      </c>
      <c r="G25" s="14">
        <v>94.1</v>
      </c>
      <c r="H25" s="14">
        <v>94.81</v>
      </c>
      <c r="I25" s="14">
        <v>93.49</v>
      </c>
      <c r="J25" s="14">
        <v>94.34</v>
      </c>
      <c r="K25" s="14">
        <v>92.48</v>
      </c>
      <c r="L25" s="12">
        <v>93.77</v>
      </c>
      <c r="M25" s="12">
        <v>94.81</v>
      </c>
      <c r="N25" s="12">
        <v>96.41</v>
      </c>
      <c r="O25" s="14">
        <f t="shared" ref="O25" si="5">AVERAGE(C25:N25)</f>
        <v>94.652500000000018</v>
      </c>
    </row>
    <row r="26" spans="1:15" s="15" customFormat="1" x14ac:dyDescent="0.35">
      <c r="A26" s="10" t="s">
        <v>28</v>
      </c>
      <c r="B26" s="32" t="s">
        <v>33</v>
      </c>
      <c r="C26" s="14">
        <v>96.86</v>
      </c>
      <c r="D26" s="14">
        <v>96.32</v>
      </c>
      <c r="E26" s="14">
        <v>97.5</v>
      </c>
      <c r="F26" s="14">
        <v>95.86</v>
      </c>
      <c r="G26" s="14">
        <v>95.57</v>
      </c>
      <c r="H26" s="14">
        <v>95.27</v>
      </c>
      <c r="I26" s="14">
        <v>96.41</v>
      </c>
      <c r="J26" s="14">
        <v>96.06</v>
      </c>
      <c r="K26" s="14">
        <v>93.78</v>
      </c>
      <c r="L26" s="12">
        <v>94.78</v>
      </c>
      <c r="M26" s="12">
        <v>96.52</v>
      </c>
      <c r="N26" s="12">
        <v>96.52</v>
      </c>
      <c r="O26" s="14">
        <f t="shared" ref="O26" si="6">AVERAGE(C26:N26)</f>
        <v>95.954166666666652</v>
      </c>
    </row>
    <row r="27" spans="1:15" s="15" customFormat="1" x14ac:dyDescent="0.35">
      <c r="A27" s="10" t="s">
        <v>28</v>
      </c>
      <c r="B27" s="32" t="s">
        <v>31</v>
      </c>
      <c r="C27" s="14">
        <v>91.66</v>
      </c>
      <c r="D27" s="14">
        <v>92.4</v>
      </c>
      <c r="E27" s="14">
        <v>94.4</v>
      </c>
      <c r="F27" s="14">
        <v>99.05</v>
      </c>
      <c r="G27" s="14">
        <v>99.02</v>
      </c>
      <c r="H27" s="14">
        <v>98.04</v>
      </c>
      <c r="I27" s="14">
        <v>97.12</v>
      </c>
      <c r="J27" s="14">
        <v>95.16</v>
      </c>
      <c r="K27" s="14">
        <v>94.23</v>
      </c>
      <c r="L27" s="12">
        <v>95.19</v>
      </c>
      <c r="M27" s="12">
        <v>95.81</v>
      </c>
      <c r="N27" s="12">
        <v>96.63</v>
      </c>
      <c r="O27" s="14">
        <f t="shared" ref="O27" si="7">AVERAGE(C27:N27)</f>
        <v>95.725833333333341</v>
      </c>
    </row>
    <row r="28" spans="1:15" s="15" customFormat="1" x14ac:dyDescent="0.35">
      <c r="A28" s="10" t="s">
        <v>28</v>
      </c>
      <c r="B28" s="32" t="s">
        <v>32</v>
      </c>
      <c r="C28" s="14">
        <v>91.39</v>
      </c>
      <c r="D28" s="14">
        <v>93.05</v>
      </c>
      <c r="E28" s="14">
        <v>92.38</v>
      </c>
      <c r="F28" s="14">
        <v>90.91</v>
      </c>
      <c r="G28" s="14">
        <v>92.61</v>
      </c>
      <c r="H28" s="14">
        <v>92.14</v>
      </c>
      <c r="I28" s="14">
        <v>92.04</v>
      </c>
      <c r="J28" s="14">
        <v>92.77</v>
      </c>
      <c r="K28" s="14">
        <v>92.4</v>
      </c>
      <c r="L28" s="12">
        <v>92.73</v>
      </c>
      <c r="M28" s="12">
        <v>90.98</v>
      </c>
      <c r="N28" s="12">
        <v>93.78</v>
      </c>
      <c r="O28" s="14">
        <f t="shared" si="3"/>
        <v>92.265000000000001</v>
      </c>
    </row>
    <row r="29" spans="1:15" s="15" customFormat="1" x14ac:dyDescent="0.35">
      <c r="A29" s="10" t="s">
        <v>28</v>
      </c>
      <c r="B29" s="25">
        <v>2018</v>
      </c>
      <c r="C29" s="14">
        <v>90</v>
      </c>
      <c r="D29" s="14">
        <v>90</v>
      </c>
      <c r="E29" s="14">
        <v>90</v>
      </c>
      <c r="F29" s="14">
        <v>87</v>
      </c>
      <c r="G29" s="14">
        <v>90</v>
      </c>
      <c r="H29" s="14">
        <v>86</v>
      </c>
      <c r="I29" s="14">
        <v>92</v>
      </c>
      <c r="J29" s="14">
        <v>90</v>
      </c>
      <c r="K29" s="14">
        <v>91</v>
      </c>
      <c r="L29" s="12">
        <v>90.91</v>
      </c>
      <c r="M29" s="12">
        <v>89.61</v>
      </c>
      <c r="N29" s="12">
        <v>91.51</v>
      </c>
      <c r="O29" s="14">
        <f t="shared" si="3"/>
        <v>89.835833333333326</v>
      </c>
    </row>
    <row r="30" spans="1:15" s="15" customFormat="1" x14ac:dyDescent="0.35">
      <c r="A30" s="10" t="s">
        <v>28</v>
      </c>
      <c r="B30" s="26">
        <v>2017</v>
      </c>
      <c r="C30" s="14">
        <v>93</v>
      </c>
      <c r="D30" s="14">
        <v>95</v>
      </c>
      <c r="E30" s="14">
        <v>95</v>
      </c>
      <c r="F30" s="14">
        <v>94</v>
      </c>
      <c r="G30" s="14">
        <v>80</v>
      </c>
      <c r="H30" s="14">
        <v>77</v>
      </c>
      <c r="I30" s="14">
        <v>84</v>
      </c>
      <c r="J30" s="14">
        <v>84</v>
      </c>
      <c r="K30" s="14">
        <v>86</v>
      </c>
      <c r="L30" s="14">
        <v>88</v>
      </c>
      <c r="M30" s="14">
        <v>91</v>
      </c>
      <c r="N30" s="14">
        <v>90</v>
      </c>
      <c r="O30" s="14">
        <f t="shared" si="3"/>
        <v>88.083333333333329</v>
      </c>
    </row>
    <row r="31" spans="1:15" s="15" customFormat="1" x14ac:dyDescent="0.35">
      <c r="A31" s="10" t="s">
        <v>28</v>
      </c>
      <c r="B31" s="26">
        <v>2016</v>
      </c>
      <c r="C31" s="14">
        <v>75</v>
      </c>
      <c r="D31" s="14">
        <v>84</v>
      </c>
      <c r="E31" s="14">
        <v>85</v>
      </c>
      <c r="F31" s="14">
        <v>85</v>
      </c>
      <c r="G31" s="14">
        <v>88</v>
      </c>
      <c r="H31" s="14">
        <v>92</v>
      </c>
      <c r="I31" s="14">
        <v>95</v>
      </c>
      <c r="J31" s="14">
        <v>94</v>
      </c>
      <c r="K31" s="14">
        <v>92</v>
      </c>
      <c r="L31" s="14">
        <v>96</v>
      </c>
      <c r="M31" s="14">
        <v>93</v>
      </c>
      <c r="N31" s="14">
        <v>92</v>
      </c>
      <c r="O31" s="14">
        <f t="shared" si="3"/>
        <v>89.25</v>
      </c>
    </row>
    <row r="32" spans="1:15" x14ac:dyDescent="0.35">
      <c r="C32" s="3"/>
      <c r="D32" s="6"/>
      <c r="E32" s="6"/>
      <c r="F32" s="6"/>
      <c r="G32" s="5"/>
      <c r="H32" s="6"/>
      <c r="I32" s="6"/>
      <c r="J32" s="6"/>
      <c r="K32" s="6"/>
      <c r="L32" s="3"/>
      <c r="M32" s="3"/>
      <c r="N32" s="3"/>
      <c r="O32" s="3"/>
    </row>
    <row r="33" spans="1:15" s="30" customFormat="1" x14ac:dyDescent="0.35">
      <c r="A33" s="34" t="s">
        <v>12</v>
      </c>
      <c r="B33" s="28" t="s">
        <v>22</v>
      </c>
      <c r="C33" s="28" t="s">
        <v>0</v>
      </c>
      <c r="D33" s="28" t="s">
        <v>1</v>
      </c>
      <c r="E33" s="28" t="s">
        <v>2</v>
      </c>
      <c r="F33" s="28" t="s">
        <v>3</v>
      </c>
      <c r="G33" s="28" t="s">
        <v>4</v>
      </c>
      <c r="H33" s="28" t="s">
        <v>5</v>
      </c>
      <c r="I33" s="28" t="s">
        <v>6</v>
      </c>
      <c r="J33" s="28" t="s">
        <v>7</v>
      </c>
      <c r="K33" s="28" t="s">
        <v>8</v>
      </c>
      <c r="L33" s="28" t="s">
        <v>9</v>
      </c>
      <c r="M33" s="28" t="s">
        <v>10</v>
      </c>
      <c r="N33" s="28" t="s">
        <v>11</v>
      </c>
      <c r="O33" s="39" t="s">
        <v>23</v>
      </c>
    </row>
    <row r="34" spans="1:15" s="38" customFormat="1" x14ac:dyDescent="0.35">
      <c r="A34" s="10" t="s">
        <v>21</v>
      </c>
      <c r="B34" s="32" t="s">
        <v>35</v>
      </c>
      <c r="C34" s="14">
        <v>0</v>
      </c>
      <c r="D34" s="14"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f t="shared" ref="O34" si="8">AVERAGE(C34:N34)</f>
        <v>0</v>
      </c>
    </row>
    <row r="35" spans="1:15" s="15" customFormat="1" x14ac:dyDescent="0.35">
      <c r="A35" s="10" t="s">
        <v>21</v>
      </c>
      <c r="B35" s="32" t="s">
        <v>34</v>
      </c>
      <c r="C35" s="14">
        <v>0</v>
      </c>
      <c r="D35" s="14">
        <v>0.24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f t="shared" ref="O35:O41" si="9">AVERAGE(C35:N35)</f>
        <v>0.02</v>
      </c>
    </row>
    <row r="36" spans="1:15" s="15" customFormat="1" x14ac:dyDescent="0.35">
      <c r="A36" s="10" t="s">
        <v>21</v>
      </c>
      <c r="B36" s="32" t="s">
        <v>33</v>
      </c>
      <c r="C36" s="14">
        <v>0</v>
      </c>
      <c r="D36" s="14">
        <v>0.21</v>
      </c>
      <c r="E36" s="14">
        <v>0</v>
      </c>
      <c r="F36" s="14">
        <v>0</v>
      </c>
      <c r="G36" s="14">
        <v>0</v>
      </c>
      <c r="H36" s="14">
        <v>0.26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 t="shared" ref="O36" si="10">AVERAGE(C36:N36)</f>
        <v>3.9166666666666662E-2</v>
      </c>
    </row>
    <row r="37" spans="1:15" s="15" customFormat="1" x14ac:dyDescent="0.35">
      <c r="A37" s="10" t="s">
        <v>21</v>
      </c>
      <c r="B37" s="32" t="s">
        <v>31</v>
      </c>
      <c r="C37" s="14">
        <v>0.32</v>
      </c>
      <c r="D37" s="14">
        <v>0</v>
      </c>
      <c r="E37" s="14">
        <v>0</v>
      </c>
      <c r="F37" s="14">
        <v>0.14000000000000001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si="9"/>
        <v>3.8333333333333337E-2</v>
      </c>
    </row>
    <row r="38" spans="1:15" s="15" customFormat="1" x14ac:dyDescent="0.35">
      <c r="A38" s="10" t="s">
        <v>21</v>
      </c>
      <c r="B38" s="32" t="s">
        <v>32</v>
      </c>
      <c r="C38" s="14">
        <v>0.32</v>
      </c>
      <c r="D38" s="14">
        <v>0</v>
      </c>
      <c r="E38" s="14">
        <v>0.32</v>
      </c>
      <c r="F38" s="14">
        <v>0</v>
      </c>
      <c r="G38" s="14">
        <v>0</v>
      </c>
      <c r="H38" s="14">
        <v>0</v>
      </c>
      <c r="I38" s="14">
        <v>0.31</v>
      </c>
      <c r="J38" s="14">
        <v>0</v>
      </c>
      <c r="K38" s="14">
        <v>0</v>
      </c>
      <c r="L38" s="14">
        <v>0.31</v>
      </c>
      <c r="M38" s="14">
        <v>0</v>
      </c>
      <c r="N38" s="14">
        <v>0</v>
      </c>
      <c r="O38" s="14">
        <f t="shared" si="9"/>
        <v>0.105</v>
      </c>
    </row>
    <row r="39" spans="1:15" s="15" customFormat="1" x14ac:dyDescent="0.35">
      <c r="A39" s="10" t="s">
        <v>21</v>
      </c>
      <c r="B39" s="25">
        <v>2018</v>
      </c>
      <c r="C39" s="14">
        <v>0</v>
      </c>
      <c r="D39" s="14">
        <v>0.31</v>
      </c>
      <c r="E39" s="14">
        <v>0.61</v>
      </c>
      <c r="F39" s="14">
        <v>0.28999999999999998</v>
      </c>
      <c r="G39" s="14">
        <v>0.56999999999999995</v>
      </c>
      <c r="H39" s="14">
        <v>0</v>
      </c>
      <c r="I39" s="14">
        <v>0.33</v>
      </c>
      <c r="J39" s="14">
        <v>0</v>
      </c>
      <c r="K39" s="14">
        <v>0</v>
      </c>
      <c r="L39" s="14">
        <v>0.71</v>
      </c>
      <c r="M39" s="14">
        <v>0.33</v>
      </c>
      <c r="N39" s="14">
        <v>0.3</v>
      </c>
      <c r="O39" s="14">
        <f t="shared" si="9"/>
        <v>0.28749999999999998</v>
      </c>
    </row>
    <row r="40" spans="1:15" x14ac:dyDescent="0.35">
      <c r="A40" s="10" t="s">
        <v>21</v>
      </c>
      <c r="B40" s="26">
        <v>2017</v>
      </c>
      <c r="C40" s="4">
        <v>0.26</v>
      </c>
      <c r="D40" s="4">
        <v>0.59</v>
      </c>
      <c r="E40" s="4">
        <v>0.24</v>
      </c>
      <c r="F40" s="4">
        <v>0</v>
      </c>
      <c r="G40" s="4">
        <v>0.23</v>
      </c>
      <c r="H40" s="4">
        <v>0</v>
      </c>
      <c r="I40" s="4">
        <v>0</v>
      </c>
      <c r="J40" s="4">
        <v>0.49</v>
      </c>
      <c r="K40" s="4">
        <v>0</v>
      </c>
      <c r="L40" s="4">
        <v>0</v>
      </c>
      <c r="M40" s="4">
        <v>0</v>
      </c>
      <c r="N40" s="4">
        <v>0</v>
      </c>
      <c r="O40" s="4">
        <f t="shared" si="9"/>
        <v>0.15083333333333332</v>
      </c>
    </row>
    <row r="41" spans="1:15" x14ac:dyDescent="0.35">
      <c r="A41" s="10" t="s">
        <v>21</v>
      </c>
      <c r="B41" s="26">
        <v>2016</v>
      </c>
      <c r="C41" s="4">
        <v>0.28999999999999998</v>
      </c>
      <c r="D41" s="4">
        <v>0</v>
      </c>
      <c r="E41" s="4">
        <v>0</v>
      </c>
      <c r="F41" s="4">
        <v>0.51</v>
      </c>
      <c r="G41" s="4">
        <v>0.25</v>
      </c>
      <c r="H41" s="4">
        <v>0</v>
      </c>
      <c r="I41" s="4">
        <v>0</v>
      </c>
      <c r="J41" s="4">
        <v>0</v>
      </c>
      <c r="K41" s="4">
        <v>0</v>
      </c>
      <c r="L41" s="4">
        <v>0.77</v>
      </c>
      <c r="M41" s="4">
        <v>0</v>
      </c>
      <c r="N41" s="4">
        <v>0</v>
      </c>
      <c r="O41" s="4">
        <f t="shared" si="9"/>
        <v>0.15166666666666667</v>
      </c>
    </row>
    <row r="42" spans="1:15" x14ac:dyDescent="0.35">
      <c r="C42" s="3"/>
      <c r="D42" s="6"/>
      <c r="E42" s="6"/>
      <c r="F42" s="6"/>
      <c r="G42" s="6"/>
      <c r="H42" s="5"/>
      <c r="I42" s="5"/>
      <c r="J42" s="5"/>
      <c r="K42" s="5"/>
      <c r="L42" s="3"/>
      <c r="M42" s="6"/>
      <c r="N42" s="5"/>
      <c r="O42" s="5"/>
    </row>
    <row r="43" spans="1:15" s="30" customFormat="1" x14ac:dyDescent="0.35">
      <c r="A43" s="29" t="s">
        <v>13</v>
      </c>
      <c r="B43" s="28" t="s">
        <v>22</v>
      </c>
      <c r="C43" s="28" t="s">
        <v>0</v>
      </c>
      <c r="D43" s="28" t="s">
        <v>1</v>
      </c>
      <c r="E43" s="28" t="s">
        <v>2</v>
      </c>
      <c r="F43" s="28" t="s">
        <v>3</v>
      </c>
      <c r="G43" s="28" t="s">
        <v>4</v>
      </c>
      <c r="H43" s="28" t="s">
        <v>5</v>
      </c>
      <c r="I43" s="28" t="s">
        <v>6</v>
      </c>
      <c r="J43" s="28" t="s">
        <v>7</v>
      </c>
      <c r="K43" s="28" t="s">
        <v>8</v>
      </c>
      <c r="L43" s="28" t="s">
        <v>9</v>
      </c>
      <c r="M43" s="28" t="s">
        <v>10</v>
      </c>
      <c r="N43" s="28" t="s">
        <v>11</v>
      </c>
      <c r="O43" s="39" t="s">
        <v>23</v>
      </c>
    </row>
    <row r="44" spans="1:15" s="38" customFormat="1" x14ac:dyDescent="0.35">
      <c r="A44" s="10" t="s">
        <v>24</v>
      </c>
      <c r="B44" s="32" t="s">
        <v>35</v>
      </c>
      <c r="C44" s="14">
        <v>0</v>
      </c>
      <c r="D44" s="14">
        <v>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ref="O44" si="11">AVERAGE(C44:N44)</f>
        <v>0</v>
      </c>
    </row>
    <row r="45" spans="1:15" s="15" customFormat="1" x14ac:dyDescent="0.35">
      <c r="A45" s="10" t="s">
        <v>24</v>
      </c>
      <c r="B45" s="32" t="s">
        <v>34</v>
      </c>
      <c r="C45" s="14">
        <v>0</v>
      </c>
      <c r="D45" s="14">
        <v>0.25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ref="O45:O51" si="12">AVERAGE(C45:N45)</f>
        <v>2.0833333333333332E-2</v>
      </c>
    </row>
    <row r="46" spans="1:15" s="15" customFormat="1" x14ac:dyDescent="0.35">
      <c r="A46" s="10" t="s">
        <v>24</v>
      </c>
      <c r="B46" s="32" t="s">
        <v>33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0.51</v>
      </c>
      <c r="I46" s="14">
        <v>0.24</v>
      </c>
      <c r="J46" s="14">
        <v>0.24</v>
      </c>
      <c r="K46" s="14">
        <v>0</v>
      </c>
      <c r="L46" s="14">
        <v>0</v>
      </c>
      <c r="M46" s="14">
        <v>0</v>
      </c>
      <c r="N46" s="14">
        <v>0</v>
      </c>
      <c r="O46" s="14">
        <f t="shared" ref="O46" si="13">AVERAGE(C46:N46)</f>
        <v>8.2500000000000004E-2</v>
      </c>
    </row>
    <row r="47" spans="1:15" s="15" customFormat="1" x14ac:dyDescent="0.35">
      <c r="A47" s="10" t="s">
        <v>24</v>
      </c>
      <c r="B47" s="32" t="s">
        <v>31</v>
      </c>
      <c r="C47" s="14">
        <v>0.63</v>
      </c>
      <c r="D47" s="14">
        <v>0.3</v>
      </c>
      <c r="E47" s="14">
        <v>0</v>
      </c>
      <c r="F47" s="14">
        <v>0.14000000000000001</v>
      </c>
      <c r="G47" s="14">
        <v>0</v>
      </c>
      <c r="H47" s="14">
        <v>0</v>
      </c>
      <c r="I47" s="14">
        <v>0</v>
      </c>
      <c r="J47" s="14">
        <v>0.21</v>
      </c>
      <c r="K47" s="14">
        <v>0</v>
      </c>
      <c r="L47" s="14">
        <v>0.13</v>
      </c>
      <c r="M47" s="14">
        <v>0</v>
      </c>
      <c r="N47" s="14">
        <v>0.22</v>
      </c>
      <c r="O47" s="14">
        <f t="shared" si="12"/>
        <v>0.13583333333333331</v>
      </c>
    </row>
    <row r="48" spans="1:15" s="15" customFormat="1" x14ac:dyDescent="0.35">
      <c r="A48" s="10" t="s">
        <v>24</v>
      </c>
      <c r="B48" s="32" t="s">
        <v>32</v>
      </c>
      <c r="C48" s="14">
        <v>0.32</v>
      </c>
      <c r="D48" s="14">
        <v>0.28000000000000003</v>
      </c>
      <c r="E48" s="14">
        <v>0</v>
      </c>
      <c r="F48" s="14">
        <v>0</v>
      </c>
      <c r="G48" s="14">
        <v>0.34</v>
      </c>
      <c r="H48" s="14">
        <v>0</v>
      </c>
      <c r="I48" s="14">
        <v>0</v>
      </c>
      <c r="J48" s="14">
        <v>0</v>
      </c>
      <c r="K48" s="14">
        <v>0.31</v>
      </c>
      <c r="L48" s="14">
        <v>0</v>
      </c>
      <c r="M48" s="14">
        <v>0.28999999999999998</v>
      </c>
      <c r="N48" s="14">
        <v>0</v>
      </c>
      <c r="O48" s="14">
        <f t="shared" si="12"/>
        <v>0.12833333333333335</v>
      </c>
    </row>
    <row r="49" spans="1:15" s="15" customFormat="1" x14ac:dyDescent="0.35">
      <c r="A49" s="10" t="s">
        <v>24</v>
      </c>
      <c r="B49" s="25">
        <v>2018</v>
      </c>
      <c r="C49" s="14">
        <v>2.8000000000000001E-2</v>
      </c>
      <c r="D49" s="14">
        <v>3.1E-2</v>
      </c>
      <c r="E49" s="14">
        <v>6.0999999999999999E-2</v>
      </c>
      <c r="F49" s="14">
        <v>2.9000000000000001E-2</v>
      </c>
      <c r="G49" s="14">
        <v>0</v>
      </c>
      <c r="H49" s="14">
        <v>0</v>
      </c>
      <c r="I49" s="14">
        <v>3.3000000000000002E-2</v>
      </c>
      <c r="J49" s="14">
        <v>0</v>
      </c>
      <c r="K49" s="14">
        <v>6.6000000000000003E-2</v>
      </c>
      <c r="L49" s="14">
        <v>0</v>
      </c>
      <c r="M49" s="14">
        <v>0</v>
      </c>
      <c r="N49" s="14">
        <v>0.3</v>
      </c>
      <c r="O49" s="14">
        <f t="shared" si="12"/>
        <v>4.5666666666666668E-2</v>
      </c>
    </row>
    <row r="50" spans="1:15" x14ac:dyDescent="0.35">
      <c r="A50" s="10" t="s">
        <v>24</v>
      </c>
      <c r="B50" s="26">
        <v>2017</v>
      </c>
      <c r="C50" s="4">
        <v>7.9000000000000001E-2</v>
      </c>
      <c r="D50" s="4">
        <v>8.7999999999999995E-2</v>
      </c>
      <c r="E50" s="4">
        <v>0</v>
      </c>
      <c r="F50" s="4">
        <v>2.7E-2</v>
      </c>
      <c r="G50" s="4">
        <v>4.4999999999999998E-2</v>
      </c>
      <c r="H50" s="4">
        <v>2.4E-2</v>
      </c>
      <c r="I50" s="4">
        <v>0</v>
      </c>
      <c r="J50" s="4">
        <v>2.5000000000000001E-2</v>
      </c>
      <c r="K50" s="4">
        <v>0</v>
      </c>
      <c r="L50" s="4">
        <v>0</v>
      </c>
      <c r="M50" s="4">
        <v>0.11</v>
      </c>
      <c r="N50" s="4">
        <v>5.6000000000000001E-2</v>
      </c>
      <c r="O50" s="4">
        <f t="shared" si="12"/>
        <v>3.7833333333333337E-2</v>
      </c>
    </row>
    <row r="51" spans="1:15" x14ac:dyDescent="0.35">
      <c r="A51" s="10" t="s">
        <v>24</v>
      </c>
      <c r="B51" s="26">
        <v>2016</v>
      </c>
      <c r="C51" s="4">
        <v>8.5999999999999993E-2</v>
      </c>
      <c r="D51" s="4">
        <v>0</v>
      </c>
      <c r="E51" s="4">
        <v>0</v>
      </c>
      <c r="F51" s="4">
        <v>0.10199999999999999</v>
      </c>
      <c r="G51" s="4">
        <v>0</v>
      </c>
      <c r="H51" s="4">
        <v>0.25</v>
      </c>
      <c r="I51" s="4">
        <v>2.8000000000000001E-2</v>
      </c>
      <c r="J51" s="4">
        <v>0</v>
      </c>
      <c r="K51" s="4">
        <v>0</v>
      </c>
      <c r="L51" s="4">
        <v>2.5999999999999999E-2</v>
      </c>
      <c r="M51" s="4">
        <v>0</v>
      </c>
      <c r="N51" s="4">
        <v>2.5999999999999999E-2</v>
      </c>
      <c r="O51" s="4">
        <f t="shared" si="12"/>
        <v>4.3166666666666666E-2</v>
      </c>
    </row>
    <row r="52" spans="1:15" x14ac:dyDescent="0.35">
      <c r="C52" s="3"/>
      <c r="D52" s="6"/>
      <c r="E52" s="6"/>
      <c r="F52" s="6"/>
      <c r="G52" s="6"/>
      <c r="H52" s="5"/>
      <c r="I52" s="5"/>
      <c r="J52" s="5"/>
      <c r="K52" s="5"/>
      <c r="L52" s="5"/>
      <c r="M52" s="5"/>
      <c r="N52" s="5"/>
      <c r="O52" s="5"/>
    </row>
    <row r="53" spans="1:15" s="30" customFormat="1" x14ac:dyDescent="0.35">
      <c r="A53" s="29" t="s">
        <v>14</v>
      </c>
      <c r="B53" s="28" t="s">
        <v>22</v>
      </c>
      <c r="C53" s="28" t="s">
        <v>0</v>
      </c>
      <c r="D53" s="28" t="s">
        <v>1</v>
      </c>
      <c r="E53" s="28" t="s">
        <v>2</v>
      </c>
      <c r="F53" s="28" t="s">
        <v>3</v>
      </c>
      <c r="G53" s="28" t="s">
        <v>4</v>
      </c>
      <c r="H53" s="28" t="s">
        <v>5</v>
      </c>
      <c r="I53" s="28" t="s">
        <v>6</v>
      </c>
      <c r="J53" s="28" t="s">
        <v>7</v>
      </c>
      <c r="K53" s="28" t="s">
        <v>8</v>
      </c>
      <c r="L53" s="28" t="s">
        <v>9</v>
      </c>
      <c r="M53" s="28" t="s">
        <v>10</v>
      </c>
      <c r="N53" s="28" t="s">
        <v>11</v>
      </c>
      <c r="O53" s="39" t="s">
        <v>23</v>
      </c>
    </row>
    <row r="54" spans="1:15" s="38" customFormat="1" x14ac:dyDescent="0.35">
      <c r="A54" s="10" t="s">
        <v>29</v>
      </c>
      <c r="B54" s="32" t="s">
        <v>35</v>
      </c>
      <c r="C54" s="14">
        <v>0</v>
      </c>
      <c r="D54" s="14"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f>AVERAGE(C54:N54)</f>
        <v>0</v>
      </c>
    </row>
    <row r="55" spans="1:15" s="15" customFormat="1" x14ac:dyDescent="0.35">
      <c r="A55" s="10" t="s">
        <v>29</v>
      </c>
      <c r="B55" s="32" t="s">
        <v>34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0.21</v>
      </c>
      <c r="M55" s="14">
        <v>0</v>
      </c>
      <c r="N55" s="14">
        <v>0</v>
      </c>
      <c r="O55" s="14">
        <f>AVERAGE(C55:N55)</f>
        <v>1.7499999999999998E-2</v>
      </c>
    </row>
    <row r="56" spans="1:15" s="15" customFormat="1" x14ac:dyDescent="0.35">
      <c r="A56" s="10" t="s">
        <v>29</v>
      </c>
      <c r="B56" s="32" t="s">
        <v>33</v>
      </c>
      <c r="C56" s="14">
        <v>0.22</v>
      </c>
      <c r="D56" s="14">
        <v>0.21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>AVERAGE(C56:N56)</f>
        <v>3.5833333333333335E-2</v>
      </c>
    </row>
    <row r="57" spans="1:15" s="15" customFormat="1" x14ac:dyDescent="0.35">
      <c r="A57" s="10" t="s">
        <v>29</v>
      </c>
      <c r="B57" s="32" t="s">
        <v>31</v>
      </c>
      <c r="C57" s="14">
        <v>0</v>
      </c>
      <c r="D57" s="14">
        <v>0.6</v>
      </c>
      <c r="E57" s="14">
        <v>0.25</v>
      </c>
      <c r="F57" s="14">
        <v>0</v>
      </c>
      <c r="G57" s="14">
        <v>0.27</v>
      </c>
      <c r="H57" s="14">
        <v>0</v>
      </c>
      <c r="I57" s="14">
        <v>0</v>
      </c>
      <c r="J57" s="14">
        <v>0</v>
      </c>
      <c r="K57" s="14">
        <v>0</v>
      </c>
      <c r="L57" s="14">
        <v>0.13</v>
      </c>
      <c r="M57" s="14">
        <v>0</v>
      </c>
      <c r="N57" s="14">
        <v>0</v>
      </c>
      <c r="O57" s="14">
        <f>AVERAGE(C57:N57)</f>
        <v>0.10416666666666667</v>
      </c>
    </row>
    <row r="58" spans="1:15" s="15" customFormat="1" x14ac:dyDescent="0.35">
      <c r="A58" s="10" t="s">
        <v>29</v>
      </c>
      <c r="B58" s="32" t="s">
        <v>32</v>
      </c>
      <c r="C58" s="14">
        <v>0.32</v>
      </c>
      <c r="D58" s="14">
        <v>0</v>
      </c>
      <c r="E58" s="14">
        <v>0</v>
      </c>
      <c r="F58" s="14">
        <v>0.32</v>
      </c>
      <c r="G58" s="14">
        <v>0.34</v>
      </c>
      <c r="H58" s="14">
        <v>0</v>
      </c>
      <c r="I58" s="14">
        <v>0.31</v>
      </c>
      <c r="J58" s="14">
        <v>0</v>
      </c>
      <c r="K58" s="14">
        <v>0.61</v>
      </c>
      <c r="L58" s="14">
        <v>0.94</v>
      </c>
      <c r="M58" s="14">
        <v>0</v>
      </c>
      <c r="N58" s="14">
        <v>0</v>
      </c>
      <c r="O58" s="14">
        <f t="shared" ref="O58:O61" si="14">AVERAGE(C58:N58)</f>
        <v>0.23666666666666666</v>
      </c>
    </row>
    <row r="59" spans="1:15" s="15" customFormat="1" x14ac:dyDescent="0.35">
      <c r="A59" s="10" t="s">
        <v>29</v>
      </c>
      <c r="B59" s="25">
        <v>2018</v>
      </c>
      <c r="C59" s="14">
        <v>0.88</v>
      </c>
      <c r="D59" s="14">
        <v>0.9</v>
      </c>
      <c r="E59" s="14">
        <v>0.23</v>
      </c>
      <c r="F59" s="14">
        <v>0.83</v>
      </c>
      <c r="G59" s="14">
        <v>1</v>
      </c>
      <c r="H59" s="14">
        <v>0.22</v>
      </c>
      <c r="I59" s="14">
        <v>0.26</v>
      </c>
      <c r="J59" s="14">
        <v>0.24</v>
      </c>
      <c r="K59" s="14">
        <v>0.25</v>
      </c>
      <c r="L59" s="14">
        <v>0.19</v>
      </c>
      <c r="M59" s="14">
        <v>0</v>
      </c>
      <c r="N59" s="14">
        <v>0</v>
      </c>
      <c r="O59" s="14">
        <f t="shared" si="14"/>
        <v>0.41666666666666674</v>
      </c>
    </row>
    <row r="60" spans="1:15" s="15" customFormat="1" x14ac:dyDescent="0.35">
      <c r="A60" s="10" t="s">
        <v>29</v>
      </c>
      <c r="B60" s="26">
        <v>2017</v>
      </c>
      <c r="C60" s="14">
        <v>0.89</v>
      </c>
      <c r="D60" s="14">
        <v>0.76</v>
      </c>
      <c r="E60" s="14">
        <v>0.21</v>
      </c>
      <c r="F60" s="14">
        <v>0.24</v>
      </c>
      <c r="G60" s="14">
        <v>0.64</v>
      </c>
      <c r="H60" s="14">
        <v>1.4</v>
      </c>
      <c r="I60" s="14">
        <v>0.48</v>
      </c>
      <c r="J60" s="14">
        <v>0.57999999999999996</v>
      </c>
      <c r="K60" s="14">
        <v>1.06</v>
      </c>
      <c r="L60" s="14">
        <v>0.42</v>
      </c>
      <c r="M60" s="14">
        <v>0.44</v>
      </c>
      <c r="N60" s="14">
        <v>0.23</v>
      </c>
      <c r="O60" s="14">
        <f t="shared" si="14"/>
        <v>0.61250000000000004</v>
      </c>
    </row>
    <row r="61" spans="1:15" s="15" customFormat="1" x14ac:dyDescent="0.35">
      <c r="A61" s="10" t="s">
        <v>29</v>
      </c>
      <c r="B61" s="26">
        <v>2016</v>
      </c>
      <c r="C61" s="14">
        <v>0.94</v>
      </c>
      <c r="D61" s="14">
        <v>1.37</v>
      </c>
      <c r="E61" s="14">
        <v>0.59</v>
      </c>
      <c r="F61" s="14">
        <v>0</v>
      </c>
      <c r="G61" s="14">
        <v>0.21</v>
      </c>
      <c r="H61" s="14">
        <v>0</v>
      </c>
      <c r="I61" s="14">
        <v>0</v>
      </c>
      <c r="J61" s="14">
        <v>0.21</v>
      </c>
      <c r="K61" s="14">
        <v>0</v>
      </c>
      <c r="L61" s="14">
        <v>0.21</v>
      </c>
      <c r="M61" s="14">
        <v>0.22</v>
      </c>
      <c r="N61" s="14">
        <v>0.43</v>
      </c>
      <c r="O61" s="14">
        <f t="shared" si="14"/>
        <v>0.34833333333333333</v>
      </c>
    </row>
    <row r="62" spans="1:15" x14ac:dyDescent="0.35">
      <c r="F62" s="8"/>
      <c r="G62" s="8"/>
      <c r="H62" s="8"/>
      <c r="M62" s="8"/>
    </row>
    <row r="63" spans="1:15" x14ac:dyDescent="0.35">
      <c r="F63" s="8"/>
      <c r="G63" s="8"/>
      <c r="H63" s="8"/>
    </row>
    <row r="64" spans="1:15" x14ac:dyDescent="0.35">
      <c r="F64" s="8"/>
      <c r="H64" s="8"/>
    </row>
    <row r="65" spans="6:8" x14ac:dyDescent="0.35">
      <c r="F65" s="8"/>
      <c r="H65" s="8"/>
    </row>
    <row r="66" spans="6:8" x14ac:dyDescent="0.35">
      <c r="F66" s="8"/>
      <c r="H66" s="8"/>
    </row>
    <row r="67" spans="6:8" x14ac:dyDescent="0.35">
      <c r="F67" s="8"/>
      <c r="H67" s="8"/>
    </row>
    <row r="68" spans="6:8" x14ac:dyDescent="0.35">
      <c r="H68" s="8"/>
    </row>
    <row r="69" spans="6:8" x14ac:dyDescent="0.35">
      <c r="H69" s="8"/>
    </row>
  </sheetData>
  <mergeCells count="3">
    <mergeCell ref="A3:O3"/>
    <mergeCell ref="A1:O1"/>
    <mergeCell ref="A2:O2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A40" zoomScale="120" zoomScaleNormal="120" workbookViewId="0">
      <selection activeCell="B23" sqref="B23:O23"/>
    </sheetView>
  </sheetViews>
  <sheetFormatPr defaultRowHeight="14.5" x14ac:dyDescent="0.35"/>
  <cols>
    <col min="1" max="1" width="33.08984375" customWidth="1"/>
    <col min="2" max="2" width="6.1796875" style="17" customWidth="1"/>
    <col min="3" max="14" width="9" customWidth="1"/>
    <col min="15" max="15" width="9.81640625" bestFit="1" customWidth="1"/>
  </cols>
  <sheetData>
    <row r="1" spans="1:15" ht="21" x14ac:dyDescent="0.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1" x14ac:dyDescent="0.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1" customHeight="1" x14ac:dyDescent="0.5">
      <c r="A3" s="35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22" customFormat="1" ht="10.5" x14ac:dyDescent="0.25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30" customFormat="1" ht="24.65" customHeight="1" x14ac:dyDescent="0.35">
      <c r="A5" s="29" t="s">
        <v>20</v>
      </c>
      <c r="B5" s="28" t="s">
        <v>16</v>
      </c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15</v>
      </c>
    </row>
    <row r="6" spans="1:15" s="38" customFormat="1" ht="14.5" customHeight="1" x14ac:dyDescent="0.35">
      <c r="A6" s="10" t="s">
        <v>18</v>
      </c>
      <c r="B6" s="25" t="s">
        <v>35</v>
      </c>
      <c r="C6" s="24">
        <v>60478</v>
      </c>
      <c r="D6" s="24">
        <v>54879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11">
        <f t="shared" ref="O6" si="0">AVERAGE(C6:N6)</f>
        <v>57678.5</v>
      </c>
    </row>
    <row r="7" spans="1:15" s="23" customFormat="1" x14ac:dyDescent="0.35">
      <c r="A7" s="10" t="s">
        <v>18</v>
      </c>
      <c r="B7" s="25" t="s">
        <v>34</v>
      </c>
      <c r="C7" s="24">
        <v>46700</v>
      </c>
      <c r="D7" s="24">
        <v>49181</v>
      </c>
      <c r="E7" s="24">
        <v>64627</v>
      </c>
      <c r="F7" s="24">
        <v>57107</v>
      </c>
      <c r="G7" s="24">
        <v>55435</v>
      </c>
      <c r="H7" s="24">
        <v>48847</v>
      </c>
      <c r="I7" s="24">
        <v>40561</v>
      </c>
      <c r="J7" s="24">
        <v>42020</v>
      </c>
      <c r="K7" s="24">
        <v>66314</v>
      </c>
      <c r="L7" s="24">
        <v>67935</v>
      </c>
      <c r="M7" s="24">
        <v>63553</v>
      </c>
      <c r="N7" s="24">
        <v>62905</v>
      </c>
      <c r="O7" s="11">
        <f t="shared" ref="O7:O12" si="1">AVERAGE(C7:N7)</f>
        <v>55432.083333333336</v>
      </c>
    </row>
    <row r="8" spans="1:15" s="23" customFormat="1" x14ac:dyDescent="0.35">
      <c r="A8" s="10" t="s">
        <v>18</v>
      </c>
      <c r="B8" s="25" t="s">
        <v>33</v>
      </c>
      <c r="C8" s="24">
        <v>40552</v>
      </c>
      <c r="D8" s="24">
        <v>37377</v>
      </c>
      <c r="E8" s="24">
        <v>48572</v>
      </c>
      <c r="F8" s="24">
        <v>47004</v>
      </c>
      <c r="G8" s="24">
        <v>49648</v>
      </c>
      <c r="H8" s="24">
        <v>50321</v>
      </c>
      <c r="I8" s="24">
        <v>51672</v>
      </c>
      <c r="J8" s="24">
        <v>50590</v>
      </c>
      <c r="K8" s="24">
        <v>74855</v>
      </c>
      <c r="L8" s="24">
        <v>75505</v>
      </c>
      <c r="M8" s="24">
        <v>69606</v>
      </c>
      <c r="N8" s="24">
        <v>59225</v>
      </c>
      <c r="O8" s="11">
        <f t="shared" si="1"/>
        <v>54577.25</v>
      </c>
    </row>
    <row r="9" spans="1:15" s="23" customFormat="1" x14ac:dyDescent="0.35">
      <c r="A9" s="10" t="s">
        <v>18</v>
      </c>
      <c r="B9" s="25" t="s">
        <v>31</v>
      </c>
      <c r="C9" s="24">
        <v>107552</v>
      </c>
      <c r="D9" s="24">
        <v>103017</v>
      </c>
      <c r="E9" s="24">
        <v>73064</v>
      </c>
      <c r="F9" s="24">
        <v>22123</v>
      </c>
      <c r="G9" s="24">
        <v>24069</v>
      </c>
      <c r="H9" s="24">
        <v>32348</v>
      </c>
      <c r="I9" s="24">
        <v>39062</v>
      </c>
      <c r="J9" s="24">
        <v>42817</v>
      </c>
      <c r="K9" s="24">
        <v>47485</v>
      </c>
      <c r="L9" s="24">
        <v>49103</v>
      </c>
      <c r="M9" s="24">
        <v>43626</v>
      </c>
      <c r="N9" s="24">
        <v>43340</v>
      </c>
      <c r="O9" s="11">
        <f t="shared" si="1"/>
        <v>52300.5</v>
      </c>
    </row>
    <row r="10" spans="1:15" s="23" customFormat="1" x14ac:dyDescent="0.35">
      <c r="A10" s="10" t="s">
        <v>18</v>
      </c>
      <c r="B10" s="25">
        <v>2019</v>
      </c>
      <c r="C10" s="24">
        <v>111943</v>
      </c>
      <c r="D10" s="24">
        <v>103054</v>
      </c>
      <c r="E10" s="24">
        <v>117554</v>
      </c>
      <c r="F10" s="24">
        <v>113770</v>
      </c>
      <c r="G10" s="24">
        <v>118216</v>
      </c>
      <c r="H10" s="24">
        <v>96732</v>
      </c>
      <c r="I10" s="24">
        <v>97412</v>
      </c>
      <c r="J10" s="24">
        <v>102147</v>
      </c>
      <c r="K10" s="24">
        <v>120887</v>
      </c>
      <c r="L10" s="24">
        <v>133488</v>
      </c>
      <c r="M10" s="24">
        <v>111960</v>
      </c>
      <c r="N10" s="24">
        <v>95579</v>
      </c>
      <c r="O10" s="11">
        <f t="shared" si="1"/>
        <v>110228.5</v>
      </c>
    </row>
    <row r="11" spans="1:15" x14ac:dyDescent="0.35">
      <c r="A11" s="10" t="s">
        <v>18</v>
      </c>
      <c r="B11" s="25">
        <v>2018</v>
      </c>
      <c r="C11" s="11">
        <v>107552</v>
      </c>
      <c r="D11" s="11">
        <v>112079</v>
      </c>
      <c r="E11" s="11">
        <v>115320</v>
      </c>
      <c r="F11" s="11">
        <v>113080</v>
      </c>
      <c r="G11" s="11">
        <v>132101</v>
      </c>
      <c r="H11" s="11">
        <v>118150</v>
      </c>
      <c r="I11" s="11">
        <v>101941</v>
      </c>
      <c r="J11" s="11">
        <v>109468</v>
      </c>
      <c r="K11" s="11">
        <v>123113</v>
      </c>
      <c r="L11" s="11">
        <v>141655</v>
      </c>
      <c r="M11" s="11">
        <v>121307</v>
      </c>
      <c r="N11" s="11">
        <v>110755</v>
      </c>
      <c r="O11" s="11">
        <f t="shared" si="1"/>
        <v>117210.08333333333</v>
      </c>
    </row>
    <row r="12" spans="1:15" x14ac:dyDescent="0.35">
      <c r="A12" s="10" t="s">
        <v>18</v>
      </c>
      <c r="B12" s="26">
        <v>2017</v>
      </c>
      <c r="C12" s="9">
        <v>113482</v>
      </c>
      <c r="D12" s="9">
        <v>100483</v>
      </c>
      <c r="E12" s="9">
        <v>122625</v>
      </c>
      <c r="F12" s="9">
        <v>110039</v>
      </c>
      <c r="G12" s="9">
        <v>125470</v>
      </c>
      <c r="H12" s="9">
        <v>121785</v>
      </c>
      <c r="I12" s="9">
        <v>98705</v>
      </c>
      <c r="J12" s="9">
        <v>110938</v>
      </c>
      <c r="K12" s="9">
        <v>130952</v>
      </c>
      <c r="L12" s="9">
        <v>134290</v>
      </c>
      <c r="M12" s="9">
        <v>126440</v>
      </c>
      <c r="N12" s="9">
        <v>111069</v>
      </c>
      <c r="O12" s="11">
        <f t="shared" si="1"/>
        <v>117189.83333333333</v>
      </c>
    </row>
    <row r="13" spans="1:15" x14ac:dyDescent="0.35">
      <c r="A13" s="10" t="s">
        <v>18</v>
      </c>
      <c r="B13" s="26">
        <v>2016</v>
      </c>
      <c r="C13" s="9">
        <v>114031</v>
      </c>
      <c r="D13" s="9">
        <v>115147</v>
      </c>
      <c r="E13" s="9">
        <v>138008</v>
      </c>
      <c r="F13" s="9">
        <v>124983</v>
      </c>
      <c r="G13" s="9">
        <v>127348</v>
      </c>
      <c r="H13" s="9">
        <v>123364</v>
      </c>
      <c r="I13" s="9">
        <v>103852</v>
      </c>
      <c r="J13" s="9">
        <v>114791</v>
      </c>
      <c r="K13" s="9">
        <v>132979</v>
      </c>
      <c r="L13" s="9">
        <v>131376</v>
      </c>
      <c r="M13" s="9">
        <v>123784</v>
      </c>
      <c r="N13" s="9">
        <v>113954</v>
      </c>
      <c r="O13" s="11">
        <f t="shared" ref="O13" si="2">AVERAGE(C13:N13)</f>
        <v>121968.08333333333</v>
      </c>
    </row>
    <row r="14" spans="1:15" x14ac:dyDescent="0.35">
      <c r="A14" s="13"/>
      <c r="B14" s="28" t="s">
        <v>16</v>
      </c>
      <c r="C14" s="28" t="s">
        <v>0</v>
      </c>
      <c r="D14" s="28" t="s">
        <v>1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15</v>
      </c>
    </row>
    <row r="15" spans="1:15" s="15" customFormat="1" x14ac:dyDescent="0.35">
      <c r="A15" s="10" t="s">
        <v>17</v>
      </c>
      <c r="B15" s="25" t="s">
        <v>35</v>
      </c>
      <c r="C15" s="14">
        <v>11.46</v>
      </c>
      <c r="D15" s="14">
        <v>11.18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AVERAGE(C15:N15)</f>
        <v>11.32</v>
      </c>
    </row>
    <row r="16" spans="1:15" s="15" customFormat="1" x14ac:dyDescent="0.35">
      <c r="A16" s="10" t="s">
        <v>17</v>
      </c>
      <c r="B16" s="25" t="s">
        <v>34</v>
      </c>
      <c r="C16" s="14">
        <v>9.08</v>
      </c>
      <c r="D16" s="14">
        <v>9.73</v>
      </c>
      <c r="E16" s="14">
        <v>11.13</v>
      </c>
      <c r="F16" s="14">
        <v>10.85</v>
      </c>
      <c r="G16" s="14">
        <v>10.83</v>
      </c>
      <c r="H16" s="14">
        <v>9.39</v>
      </c>
      <c r="I16" s="14">
        <v>8.2899999999999991</v>
      </c>
      <c r="J16" s="14">
        <v>7.86</v>
      </c>
      <c r="K16" s="14">
        <v>12.81</v>
      </c>
      <c r="L16" s="14">
        <v>12.77</v>
      </c>
      <c r="M16" s="14">
        <v>12.33</v>
      </c>
      <c r="N16" s="14">
        <v>11.42</v>
      </c>
      <c r="O16" s="14">
        <f>AVERAGE(C16:N16)</f>
        <v>10.540833333333333</v>
      </c>
    </row>
    <row r="17" spans="1:18" s="15" customFormat="1" x14ac:dyDescent="0.35">
      <c r="A17" s="10" t="s">
        <v>17</v>
      </c>
      <c r="B17" s="25" t="s">
        <v>33</v>
      </c>
      <c r="C17" s="14">
        <v>5.66</v>
      </c>
      <c r="D17" s="14">
        <v>5.48</v>
      </c>
      <c r="E17" s="14">
        <v>6.19</v>
      </c>
      <c r="F17" s="14">
        <v>6.56</v>
      </c>
      <c r="G17" s="14">
        <v>6.98</v>
      </c>
      <c r="H17" s="14">
        <v>6.6</v>
      </c>
      <c r="I17" s="14">
        <v>6.77</v>
      </c>
      <c r="J17" s="14">
        <v>7</v>
      </c>
      <c r="K17" s="14">
        <v>10.37</v>
      </c>
      <c r="L17" s="14">
        <v>10.44</v>
      </c>
      <c r="M17" s="14">
        <v>9.85</v>
      </c>
      <c r="N17" s="14">
        <v>7.78</v>
      </c>
      <c r="O17" s="14">
        <f>AVERAGE(C17:N17)</f>
        <v>7.4733333333333327</v>
      </c>
    </row>
    <row r="18" spans="1:18" s="15" customFormat="1" x14ac:dyDescent="0.35">
      <c r="A18" s="10" t="s">
        <v>17</v>
      </c>
      <c r="B18" s="25" t="str">
        <f>+B$9</f>
        <v>2020</v>
      </c>
      <c r="C18" s="14">
        <v>13.62</v>
      </c>
      <c r="D18" s="14">
        <v>13.79</v>
      </c>
      <c r="E18" s="14">
        <v>9.6</v>
      </c>
      <c r="F18" s="14">
        <v>4.3899999999999997</v>
      </c>
      <c r="G18" s="14">
        <v>4.9800000000000004</v>
      </c>
      <c r="H18" s="14">
        <v>6.37</v>
      </c>
      <c r="I18" s="14">
        <v>7.63</v>
      </c>
      <c r="J18" s="14">
        <v>8.33</v>
      </c>
      <c r="K18" s="14">
        <v>6.63</v>
      </c>
      <c r="L18" s="14">
        <v>6.49</v>
      </c>
      <c r="M18" s="14">
        <v>6.22</v>
      </c>
      <c r="N18" s="14">
        <v>5.64</v>
      </c>
      <c r="O18" s="14">
        <f>AVERAGE(C18:N18)</f>
        <v>7.8074999999999983</v>
      </c>
    </row>
    <row r="19" spans="1:18" s="15" customFormat="1" x14ac:dyDescent="0.35">
      <c r="A19" s="10" t="s">
        <v>17</v>
      </c>
      <c r="B19" s="25" t="s">
        <v>32</v>
      </c>
      <c r="C19" s="14">
        <v>14.8</v>
      </c>
      <c r="D19" s="14">
        <v>14.77</v>
      </c>
      <c r="E19" s="14">
        <v>15.43</v>
      </c>
      <c r="F19" s="14">
        <v>15.45</v>
      </c>
      <c r="G19" s="14">
        <v>15.24</v>
      </c>
      <c r="H19" s="14">
        <v>13.29</v>
      </c>
      <c r="I19" s="14">
        <v>12.43</v>
      </c>
      <c r="J19" s="14">
        <v>12.74</v>
      </c>
      <c r="K19" s="14">
        <v>15.98</v>
      </c>
      <c r="L19" s="14">
        <v>16.07</v>
      </c>
      <c r="M19" s="14">
        <v>13.48</v>
      </c>
      <c r="N19" s="14">
        <v>12.29</v>
      </c>
      <c r="O19" s="14">
        <f>AVERAGE(C19:N19)</f>
        <v>14.330833333333331</v>
      </c>
    </row>
    <row r="20" spans="1:18" x14ac:dyDescent="0.35">
      <c r="A20" s="10" t="s">
        <v>17</v>
      </c>
      <c r="B20" s="25">
        <v>2018</v>
      </c>
      <c r="C20" s="14">
        <v>14.88</v>
      </c>
      <c r="D20" s="14">
        <v>15.82</v>
      </c>
      <c r="E20" s="14">
        <v>15.03</v>
      </c>
      <c r="F20" s="14">
        <v>15.63</v>
      </c>
      <c r="G20" s="14">
        <v>17.100000000000001</v>
      </c>
      <c r="H20" s="14">
        <v>15.8</v>
      </c>
      <c r="I20" s="14">
        <v>13.98</v>
      </c>
      <c r="J20" s="14">
        <v>13.94</v>
      </c>
      <c r="K20" s="14">
        <v>17.52</v>
      </c>
      <c r="L20" s="14">
        <v>18.03</v>
      </c>
      <c r="M20" s="14">
        <v>16.739999999999998</v>
      </c>
      <c r="N20" s="14">
        <v>15.22</v>
      </c>
      <c r="O20" s="14">
        <f>AVERAGE(C20:N20)</f>
        <v>15.807500000000003</v>
      </c>
      <c r="P20" s="15"/>
      <c r="Q20" s="15"/>
      <c r="R20" s="15"/>
    </row>
    <row r="21" spans="1:18" x14ac:dyDescent="0.35">
      <c r="A21" s="10" t="s">
        <v>17</v>
      </c>
      <c r="B21" s="26">
        <v>2017</v>
      </c>
      <c r="C21" s="4">
        <v>15.12</v>
      </c>
      <c r="D21" s="4">
        <v>14.4</v>
      </c>
      <c r="E21" s="4">
        <v>15.32</v>
      </c>
      <c r="F21" s="4">
        <v>15.38</v>
      </c>
      <c r="G21" s="4">
        <v>15.98</v>
      </c>
      <c r="H21" s="4">
        <v>15.59</v>
      </c>
      <c r="I21" s="4">
        <v>13.41</v>
      </c>
      <c r="J21" s="4">
        <v>13.84</v>
      </c>
      <c r="K21" s="4">
        <v>17.52</v>
      </c>
      <c r="L21" s="4">
        <v>17.14</v>
      </c>
      <c r="M21" s="4">
        <v>16.96</v>
      </c>
      <c r="N21" s="4">
        <v>14.97</v>
      </c>
      <c r="O21" s="4">
        <f t="shared" ref="O21:O22" si="3">AVERAGE(C21:N21)</f>
        <v>15.469166666666666</v>
      </c>
    </row>
    <row r="22" spans="1:18" x14ac:dyDescent="0.35">
      <c r="A22" s="10" t="s">
        <v>17</v>
      </c>
      <c r="B22" s="26">
        <v>2016</v>
      </c>
      <c r="C22" s="4">
        <v>16.21</v>
      </c>
      <c r="D22" s="4">
        <v>15.71</v>
      </c>
      <c r="E22" s="4">
        <v>16.91</v>
      </c>
      <c r="F22" s="4">
        <v>16.68</v>
      </c>
      <c r="G22" s="4">
        <v>16.93</v>
      </c>
      <c r="H22" s="4">
        <v>15.85</v>
      </c>
      <c r="I22" s="4">
        <v>14.8</v>
      </c>
      <c r="J22" s="4">
        <v>14.34</v>
      </c>
      <c r="K22" s="4">
        <v>16.989999999999998</v>
      </c>
      <c r="L22" s="4">
        <v>18.59</v>
      </c>
      <c r="M22" s="4">
        <v>16.8</v>
      </c>
      <c r="N22" s="4">
        <v>14.53</v>
      </c>
      <c r="O22" s="4">
        <f t="shared" si="3"/>
        <v>16.195</v>
      </c>
    </row>
    <row r="23" spans="1:18" x14ac:dyDescent="0.35">
      <c r="A23" s="13"/>
      <c r="B23" s="28" t="s">
        <v>16</v>
      </c>
      <c r="C23" s="28" t="s">
        <v>0</v>
      </c>
      <c r="D23" s="28" t="s">
        <v>1</v>
      </c>
      <c r="E23" s="28" t="s">
        <v>2</v>
      </c>
      <c r="F23" s="28" t="s">
        <v>3</v>
      </c>
      <c r="G23" s="28" t="s">
        <v>4</v>
      </c>
      <c r="H23" s="28" t="s">
        <v>5</v>
      </c>
      <c r="I23" s="28" t="s">
        <v>6</v>
      </c>
      <c r="J23" s="28" t="s">
        <v>7</v>
      </c>
      <c r="K23" s="28" t="s">
        <v>8</v>
      </c>
      <c r="L23" s="28" t="s">
        <v>9</v>
      </c>
      <c r="M23" s="28" t="s">
        <v>10</v>
      </c>
      <c r="N23" s="28" t="s">
        <v>11</v>
      </c>
      <c r="O23" s="28" t="s">
        <v>15</v>
      </c>
    </row>
    <row r="24" spans="1:18" s="15" customFormat="1" x14ac:dyDescent="0.35">
      <c r="A24" s="10" t="s">
        <v>19</v>
      </c>
      <c r="B24" s="25" t="s">
        <v>35</v>
      </c>
      <c r="C24" s="14">
        <v>0.75</v>
      </c>
      <c r="D24" s="14">
        <v>0.74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>AVERAGE(C24:N24)</f>
        <v>0.745</v>
      </c>
    </row>
    <row r="25" spans="1:18" s="15" customFormat="1" x14ac:dyDescent="0.35">
      <c r="A25" s="10" t="s">
        <v>19</v>
      </c>
      <c r="B25" s="25" t="s">
        <v>34</v>
      </c>
      <c r="C25" s="14">
        <v>0.61</v>
      </c>
      <c r="D25" s="14">
        <v>0.65</v>
      </c>
      <c r="E25" s="14">
        <v>0.75</v>
      </c>
      <c r="F25" s="14">
        <v>0.71</v>
      </c>
      <c r="G25" s="14">
        <v>0.71</v>
      </c>
      <c r="H25" s="14">
        <v>0.61</v>
      </c>
      <c r="I25" s="14">
        <v>0.54</v>
      </c>
      <c r="J25" s="14">
        <v>0.51</v>
      </c>
      <c r="K25" s="14">
        <v>0.85</v>
      </c>
      <c r="L25" s="14">
        <v>0.84</v>
      </c>
      <c r="M25" s="14">
        <v>0.81</v>
      </c>
      <c r="N25" s="14">
        <v>0.75</v>
      </c>
      <c r="O25" s="14">
        <f>AVERAGE(C25:N25)</f>
        <v>0.69499999999999995</v>
      </c>
    </row>
    <row r="26" spans="1:18" s="15" customFormat="1" x14ac:dyDescent="0.35">
      <c r="A26" s="10" t="s">
        <v>19</v>
      </c>
      <c r="B26" s="25" t="s">
        <v>33</v>
      </c>
      <c r="C26" s="14">
        <v>0.39</v>
      </c>
      <c r="D26" s="14">
        <v>0.38</v>
      </c>
      <c r="E26" s="14">
        <v>0.43</v>
      </c>
      <c r="F26" s="14">
        <v>0.45</v>
      </c>
      <c r="G26" s="14">
        <v>0.48</v>
      </c>
      <c r="H26" s="14">
        <v>0.45</v>
      </c>
      <c r="I26" s="14">
        <v>0.47</v>
      </c>
      <c r="J26" s="14">
        <v>0.48</v>
      </c>
      <c r="K26" s="14">
        <v>0.73</v>
      </c>
      <c r="L26" s="14">
        <v>0.73</v>
      </c>
      <c r="M26" s="14">
        <v>0.69</v>
      </c>
      <c r="N26" s="14">
        <v>0.54</v>
      </c>
      <c r="O26" s="14">
        <f>AVERAGE(C26:N26)</f>
        <v>0.51833333333333331</v>
      </c>
    </row>
    <row r="27" spans="1:18" s="15" customFormat="1" x14ac:dyDescent="0.35">
      <c r="A27" s="10" t="s">
        <v>19</v>
      </c>
      <c r="B27" s="25" t="str">
        <f>+B$9</f>
        <v>2020</v>
      </c>
      <c r="C27" s="14">
        <v>0.95</v>
      </c>
      <c r="D27" s="14">
        <v>0.96</v>
      </c>
      <c r="E27" s="14">
        <v>0.66</v>
      </c>
      <c r="F27" s="14">
        <v>0.28000000000000003</v>
      </c>
      <c r="G27" s="14">
        <v>0.32</v>
      </c>
      <c r="H27" s="14">
        <v>0.4</v>
      </c>
      <c r="I27" s="14">
        <v>0.48</v>
      </c>
      <c r="J27" s="14">
        <v>0.53</v>
      </c>
      <c r="K27" s="14">
        <v>0.46</v>
      </c>
      <c r="L27" s="14">
        <v>0.45</v>
      </c>
      <c r="M27" s="14">
        <v>0.43</v>
      </c>
      <c r="N27" s="14">
        <v>0.39</v>
      </c>
      <c r="O27" s="14">
        <f>AVERAGE(C27:N27)</f>
        <v>0.52583333333333326</v>
      </c>
    </row>
    <row r="28" spans="1:18" s="15" customFormat="1" x14ac:dyDescent="0.35">
      <c r="A28" s="10" t="s">
        <v>19</v>
      </c>
      <c r="B28" s="25" t="s">
        <v>32</v>
      </c>
      <c r="C28" s="14">
        <v>1.01</v>
      </c>
      <c r="D28" s="14">
        <v>1.02</v>
      </c>
      <c r="E28" s="14">
        <v>1.06</v>
      </c>
      <c r="F28" s="14">
        <v>1.07</v>
      </c>
      <c r="G28" s="14">
        <v>1.05</v>
      </c>
      <c r="H28" s="14">
        <v>0.9</v>
      </c>
      <c r="I28" s="14">
        <v>0.86</v>
      </c>
      <c r="J28" s="14">
        <v>0.88</v>
      </c>
      <c r="K28" s="14">
        <v>1.1200000000000001</v>
      </c>
      <c r="L28" s="14">
        <v>1.1299999999999999</v>
      </c>
      <c r="M28" s="14">
        <v>0.94</v>
      </c>
      <c r="N28" s="14">
        <v>0.86</v>
      </c>
      <c r="O28" s="14">
        <f>AVERAGE(C28:N28)</f>
        <v>0.9916666666666667</v>
      </c>
    </row>
    <row r="29" spans="1:18" s="15" customFormat="1" x14ac:dyDescent="0.35">
      <c r="A29" s="10" t="s">
        <v>19</v>
      </c>
      <c r="B29" s="25">
        <v>2018</v>
      </c>
      <c r="C29" s="14">
        <v>1.02</v>
      </c>
      <c r="D29" s="14">
        <v>1.0900000000000001</v>
      </c>
      <c r="E29" s="14">
        <v>1.03</v>
      </c>
      <c r="F29" s="14">
        <v>1.08</v>
      </c>
      <c r="G29" s="14">
        <v>1.17</v>
      </c>
      <c r="H29" s="14">
        <v>1.07</v>
      </c>
      <c r="I29" s="14">
        <v>0.95</v>
      </c>
      <c r="J29" s="14">
        <v>0.95</v>
      </c>
      <c r="K29" s="14">
        <v>1.23</v>
      </c>
      <c r="L29" s="14">
        <v>1.25</v>
      </c>
      <c r="M29" s="14">
        <v>1.1499999999999999</v>
      </c>
      <c r="N29" s="14">
        <v>1.05</v>
      </c>
      <c r="O29" s="14">
        <f>AVERAGE(C29:N29)</f>
        <v>1.0866666666666669</v>
      </c>
    </row>
    <row r="30" spans="1:18" x14ac:dyDescent="0.35">
      <c r="A30" s="10" t="s">
        <v>19</v>
      </c>
      <c r="B30" s="26">
        <v>2017</v>
      </c>
      <c r="C30" s="4">
        <v>1.06</v>
      </c>
      <c r="D30" s="4">
        <v>0.98</v>
      </c>
      <c r="E30" s="4">
        <v>1.05</v>
      </c>
      <c r="F30" s="4">
        <v>1.04</v>
      </c>
      <c r="G30" s="4">
        <v>1.0900000000000001</v>
      </c>
      <c r="H30" s="4">
        <v>1.06</v>
      </c>
      <c r="I30" s="4">
        <v>0.91</v>
      </c>
      <c r="J30" s="4">
        <v>0.94</v>
      </c>
      <c r="K30" s="4">
        <v>1.21</v>
      </c>
      <c r="L30" s="4">
        <v>1.18</v>
      </c>
      <c r="M30" s="4">
        <v>1.17</v>
      </c>
      <c r="N30" s="4">
        <v>1.03</v>
      </c>
      <c r="O30" s="4">
        <f t="shared" ref="O30:O31" si="4">AVERAGE(C30:N30)</f>
        <v>1.0599999999999998</v>
      </c>
    </row>
    <row r="31" spans="1:18" x14ac:dyDescent="0.35">
      <c r="A31" s="10" t="s">
        <v>19</v>
      </c>
      <c r="B31" s="26">
        <v>2016</v>
      </c>
      <c r="C31" s="4">
        <v>1.1000000000000001</v>
      </c>
      <c r="D31" s="4">
        <v>1.08</v>
      </c>
      <c r="E31" s="4">
        <v>1.1499999999999999</v>
      </c>
      <c r="F31" s="4">
        <v>1.1299999999999999</v>
      </c>
      <c r="G31" s="4">
        <v>1.1499999999999999</v>
      </c>
      <c r="H31" s="4">
        <v>1.08</v>
      </c>
      <c r="I31" s="4">
        <v>1</v>
      </c>
      <c r="J31" s="4">
        <v>0.97</v>
      </c>
      <c r="K31" s="4">
        <v>1.1599999999999999</v>
      </c>
      <c r="L31" s="4">
        <v>1.26</v>
      </c>
      <c r="M31" s="4">
        <v>1.1399999999999999</v>
      </c>
      <c r="N31" s="4">
        <v>0.99</v>
      </c>
      <c r="O31" s="4">
        <f t="shared" si="4"/>
        <v>1.1008333333333333</v>
      </c>
    </row>
    <row r="32" spans="1:18" x14ac:dyDescent="0.35">
      <c r="A32" s="1"/>
      <c r="B32" s="27"/>
      <c r="C32" s="3"/>
      <c r="D32" s="6"/>
      <c r="E32" s="6"/>
      <c r="F32" s="6"/>
      <c r="G32" s="5"/>
      <c r="H32" s="6"/>
      <c r="I32" s="6"/>
      <c r="J32" s="6"/>
      <c r="K32" s="6"/>
      <c r="L32" s="3"/>
      <c r="M32" s="3"/>
      <c r="N32" s="3"/>
      <c r="O32" s="3"/>
    </row>
    <row r="33" spans="1:16" s="30" customFormat="1" ht="24.65" customHeight="1" x14ac:dyDescent="0.35">
      <c r="A33" s="29" t="s">
        <v>12</v>
      </c>
      <c r="B33" s="28" t="s">
        <v>16</v>
      </c>
      <c r="C33" s="28" t="s">
        <v>0</v>
      </c>
      <c r="D33" s="28" t="s">
        <v>1</v>
      </c>
      <c r="E33" s="28" t="s">
        <v>2</v>
      </c>
      <c r="F33" s="28" t="s">
        <v>3</v>
      </c>
      <c r="G33" s="28" t="s">
        <v>4</v>
      </c>
      <c r="H33" s="28" t="s">
        <v>5</v>
      </c>
      <c r="I33" s="28" t="s">
        <v>6</v>
      </c>
      <c r="J33" s="28" t="s">
        <v>7</v>
      </c>
      <c r="K33" s="28" t="s">
        <v>8</v>
      </c>
      <c r="L33" s="28" t="s">
        <v>9</v>
      </c>
      <c r="M33" s="28" t="s">
        <v>10</v>
      </c>
      <c r="N33" s="28" t="s">
        <v>11</v>
      </c>
      <c r="O33" s="28" t="s">
        <v>15</v>
      </c>
    </row>
    <row r="34" spans="1:16" s="38" customFormat="1" ht="14.5" customHeight="1" x14ac:dyDescent="0.35">
      <c r="A34" s="10" t="s">
        <v>21</v>
      </c>
      <c r="B34" s="25" t="s">
        <v>35</v>
      </c>
      <c r="C34" s="14">
        <v>4.51</v>
      </c>
      <c r="D34" s="14">
        <v>3.87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f t="shared" ref="O34" si="5">AVERAGE(C34:N34)</f>
        <v>4.1899999999999995</v>
      </c>
    </row>
    <row r="35" spans="1:16" s="15" customFormat="1" x14ac:dyDescent="0.35">
      <c r="A35" s="10" t="s">
        <v>21</v>
      </c>
      <c r="B35" s="25" t="s">
        <v>34</v>
      </c>
      <c r="C35" s="14">
        <v>4.95</v>
      </c>
      <c r="D35" s="14">
        <v>1.26</v>
      </c>
      <c r="E35" s="14">
        <v>1.0900000000000001</v>
      </c>
      <c r="F35" s="14">
        <v>4.72</v>
      </c>
      <c r="G35" s="14">
        <v>3.6</v>
      </c>
      <c r="H35" s="14">
        <v>1.18</v>
      </c>
      <c r="I35" s="14">
        <v>1.27</v>
      </c>
      <c r="J35" s="14">
        <v>1.1299999999999999</v>
      </c>
      <c r="K35" s="14">
        <v>1.21</v>
      </c>
      <c r="L35" s="14">
        <v>1.1599999999999999</v>
      </c>
      <c r="M35" s="14">
        <v>1.21</v>
      </c>
      <c r="N35" s="14">
        <v>1.1399999999999999</v>
      </c>
      <c r="O35" s="14">
        <f t="shared" ref="O35:O41" si="6">AVERAGE(C35:N35)</f>
        <v>1.9933333333333334</v>
      </c>
    </row>
    <row r="36" spans="1:16" s="15" customFormat="1" x14ac:dyDescent="0.35">
      <c r="A36" s="10" t="s">
        <v>21</v>
      </c>
      <c r="B36" s="25" t="s">
        <v>33</v>
      </c>
      <c r="C36" s="14">
        <v>2.79</v>
      </c>
      <c r="D36" s="14">
        <v>4.8</v>
      </c>
      <c r="E36" s="14">
        <v>1.64</v>
      </c>
      <c r="F36" s="14">
        <v>1.79</v>
      </c>
      <c r="G36" s="14">
        <v>1.78</v>
      </c>
      <c r="H36" s="14">
        <v>0</v>
      </c>
      <c r="I36" s="14">
        <v>1.75</v>
      </c>
      <c r="J36" s="14">
        <v>2.64</v>
      </c>
      <c r="K36" s="14">
        <v>4.74</v>
      </c>
      <c r="L36" s="14">
        <v>0.92</v>
      </c>
      <c r="M36" s="14">
        <v>0</v>
      </c>
      <c r="N36" s="14">
        <v>1.76</v>
      </c>
      <c r="O36" s="14">
        <f t="shared" ref="O36" si="7">AVERAGE(C36:N36)</f>
        <v>2.0508333333333337</v>
      </c>
    </row>
    <row r="37" spans="1:16" s="15" customFormat="1" x14ac:dyDescent="0.35">
      <c r="A37" s="10" t="s">
        <v>21</v>
      </c>
      <c r="B37" s="25" t="str">
        <f>+B$9</f>
        <v>2020</v>
      </c>
      <c r="C37" s="14">
        <v>3.39</v>
      </c>
      <c r="D37" s="14">
        <v>0</v>
      </c>
      <c r="E37" s="14">
        <v>0</v>
      </c>
      <c r="F37" s="14">
        <v>1.21</v>
      </c>
      <c r="G37" s="14">
        <v>0</v>
      </c>
      <c r="H37" s="14">
        <v>3.8</v>
      </c>
      <c r="I37" s="14">
        <v>1.19</v>
      </c>
      <c r="J37" s="14">
        <v>0</v>
      </c>
      <c r="K37" s="14">
        <v>1.83</v>
      </c>
      <c r="L37" s="14">
        <v>0.88</v>
      </c>
      <c r="M37" s="14">
        <v>0.92</v>
      </c>
      <c r="N37" s="14">
        <v>0.86</v>
      </c>
      <c r="O37" s="14">
        <f t="shared" si="6"/>
        <v>1.1733333333333331</v>
      </c>
    </row>
    <row r="38" spans="1:16" s="15" customFormat="1" x14ac:dyDescent="0.35">
      <c r="A38" s="10" t="s">
        <v>21</v>
      </c>
      <c r="B38" s="25" t="s">
        <v>32</v>
      </c>
      <c r="C38" s="14">
        <v>0.95</v>
      </c>
      <c r="D38" s="14">
        <v>0.99</v>
      </c>
      <c r="E38" s="14">
        <v>3.61</v>
      </c>
      <c r="F38" s="14">
        <v>0</v>
      </c>
      <c r="G38" s="14">
        <v>0.88</v>
      </c>
      <c r="H38" s="14">
        <v>0.93</v>
      </c>
      <c r="I38" s="14">
        <v>1.76</v>
      </c>
      <c r="J38" s="14">
        <v>0.84</v>
      </c>
      <c r="K38" s="14">
        <v>0.88</v>
      </c>
      <c r="L38" s="14">
        <v>0</v>
      </c>
      <c r="M38" s="14">
        <v>1.1599999999999999</v>
      </c>
      <c r="N38" s="14">
        <v>0.82</v>
      </c>
      <c r="O38" s="14">
        <f t="shared" si="6"/>
        <v>1.0683333333333334</v>
      </c>
    </row>
    <row r="39" spans="1:16" s="15" customFormat="1" x14ac:dyDescent="0.35">
      <c r="A39" s="10" t="s">
        <v>21</v>
      </c>
      <c r="B39" s="25">
        <v>2018</v>
      </c>
      <c r="C39" s="14">
        <v>0.95</v>
      </c>
      <c r="D39" s="14">
        <v>0</v>
      </c>
      <c r="E39" s="14">
        <v>1.79</v>
      </c>
      <c r="F39" s="14">
        <v>0</v>
      </c>
      <c r="G39" s="14">
        <v>0</v>
      </c>
      <c r="H39" s="14">
        <v>0.91</v>
      </c>
      <c r="I39" s="14">
        <v>0</v>
      </c>
      <c r="J39" s="14">
        <v>0.86</v>
      </c>
      <c r="K39" s="14">
        <v>0</v>
      </c>
      <c r="L39" s="14">
        <v>0</v>
      </c>
      <c r="M39" s="14">
        <v>0</v>
      </c>
      <c r="N39" s="14">
        <v>0</v>
      </c>
      <c r="O39" s="14">
        <f t="shared" si="6"/>
        <v>0.37583333333333341</v>
      </c>
    </row>
    <row r="40" spans="1:16" x14ac:dyDescent="0.35">
      <c r="A40" s="10" t="s">
        <v>21</v>
      </c>
      <c r="B40" s="26">
        <v>2017</v>
      </c>
      <c r="C40" s="4">
        <v>0</v>
      </c>
      <c r="D40" s="4">
        <v>1.95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f t="shared" si="6"/>
        <v>0.16250000000000001</v>
      </c>
    </row>
    <row r="41" spans="1:16" x14ac:dyDescent="0.35">
      <c r="A41" s="10" t="s">
        <v>21</v>
      </c>
      <c r="B41" s="26">
        <v>2016</v>
      </c>
      <c r="C41" s="4">
        <v>0</v>
      </c>
      <c r="D41" s="4">
        <v>0</v>
      </c>
      <c r="E41" s="4">
        <v>0.84</v>
      </c>
      <c r="F41" s="4">
        <v>0.91</v>
      </c>
      <c r="G41" s="4">
        <v>0</v>
      </c>
      <c r="H41" s="4">
        <v>0</v>
      </c>
      <c r="I41" s="4">
        <v>0</v>
      </c>
      <c r="J41" s="4">
        <v>0.85</v>
      </c>
      <c r="K41" s="4">
        <v>0</v>
      </c>
      <c r="L41" s="4">
        <v>0.9</v>
      </c>
      <c r="M41" s="4">
        <v>0</v>
      </c>
      <c r="N41" s="4">
        <v>0</v>
      </c>
      <c r="O41" s="4">
        <f t="shared" si="6"/>
        <v>0.29166666666666669</v>
      </c>
    </row>
    <row r="42" spans="1:16" x14ac:dyDescent="0.35">
      <c r="A42" s="1"/>
      <c r="B42" s="27"/>
      <c r="C42" s="3"/>
      <c r="D42" s="6"/>
      <c r="E42" s="6"/>
      <c r="F42" s="6"/>
      <c r="G42" s="6"/>
      <c r="H42" s="5"/>
      <c r="I42" s="5"/>
      <c r="J42" s="5"/>
      <c r="K42" s="5"/>
      <c r="L42" s="3"/>
      <c r="M42" s="6"/>
      <c r="N42" s="5"/>
      <c r="O42" s="5"/>
    </row>
    <row r="43" spans="1:16" s="30" customFormat="1" ht="24.65" customHeight="1" x14ac:dyDescent="0.35">
      <c r="A43" s="29" t="s">
        <v>13</v>
      </c>
      <c r="B43" s="28" t="s">
        <v>16</v>
      </c>
      <c r="C43" s="28" t="s">
        <v>0</v>
      </c>
      <c r="D43" s="28" t="s">
        <v>1</v>
      </c>
      <c r="E43" s="28" t="s">
        <v>2</v>
      </c>
      <c r="F43" s="28" t="s">
        <v>3</v>
      </c>
      <c r="G43" s="28" t="s">
        <v>4</v>
      </c>
      <c r="H43" s="28" t="s">
        <v>5</v>
      </c>
      <c r="I43" s="28" t="s">
        <v>6</v>
      </c>
      <c r="J43" s="28" t="s">
        <v>7</v>
      </c>
      <c r="K43" s="28" t="s">
        <v>8</v>
      </c>
      <c r="L43" s="28" t="s">
        <v>9</v>
      </c>
      <c r="M43" s="28" t="s">
        <v>10</v>
      </c>
      <c r="N43" s="28" t="s">
        <v>11</v>
      </c>
      <c r="O43" s="28" t="s">
        <v>15</v>
      </c>
    </row>
    <row r="44" spans="1:16" s="38" customFormat="1" ht="14.5" customHeight="1" x14ac:dyDescent="0.35">
      <c r="A44" s="10" t="s">
        <v>24</v>
      </c>
      <c r="B44" s="25" t="s">
        <v>34</v>
      </c>
      <c r="C44" s="14">
        <v>1.1299999999999999</v>
      </c>
      <c r="D44" s="14">
        <v>1.29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ref="O44" si="8">AVERAGE(C44:N44)</f>
        <v>1.21</v>
      </c>
      <c r="P44" s="15"/>
    </row>
    <row r="45" spans="1:16" s="15" customFormat="1" x14ac:dyDescent="0.35">
      <c r="A45" s="10" t="s">
        <v>24</v>
      </c>
      <c r="B45" s="25" t="s">
        <v>34</v>
      </c>
      <c r="C45" s="14">
        <v>3.71</v>
      </c>
      <c r="D45" s="14">
        <v>3.77</v>
      </c>
      <c r="E45" s="14">
        <v>2.1800000000000002</v>
      </c>
      <c r="F45" s="14">
        <v>2.36</v>
      </c>
      <c r="G45" s="14">
        <v>1.2</v>
      </c>
      <c r="H45" s="14">
        <v>2.36</v>
      </c>
      <c r="I45" s="14">
        <v>3.82</v>
      </c>
      <c r="J45" s="14">
        <v>4.54</v>
      </c>
      <c r="K45" s="14">
        <v>4.82</v>
      </c>
      <c r="L45" s="14">
        <v>1.1599999999999999</v>
      </c>
      <c r="M45" s="14">
        <v>1.21</v>
      </c>
      <c r="N45" s="14">
        <v>2.2799999999999998</v>
      </c>
      <c r="O45" s="14">
        <f t="shared" ref="O45:O51" si="9">AVERAGE(C45:N45)</f>
        <v>2.7841666666666662</v>
      </c>
    </row>
    <row r="46" spans="1:16" s="15" customFormat="1" x14ac:dyDescent="0.35">
      <c r="A46" s="10" t="s">
        <v>24</v>
      </c>
      <c r="B46" s="25" t="s">
        <v>33</v>
      </c>
      <c r="C46" s="14">
        <v>4.6399999999999997</v>
      </c>
      <c r="D46" s="14">
        <v>1.92</v>
      </c>
      <c r="E46" s="14">
        <v>1.64</v>
      </c>
      <c r="F46" s="14">
        <v>3.59</v>
      </c>
      <c r="G46" s="14">
        <v>2.67</v>
      </c>
      <c r="H46" s="14">
        <v>2.5499999999999998</v>
      </c>
      <c r="I46" s="14">
        <v>4.37</v>
      </c>
      <c r="J46" s="14">
        <v>3.53</v>
      </c>
      <c r="K46" s="14">
        <v>1.9</v>
      </c>
      <c r="L46" s="14">
        <v>0.92</v>
      </c>
      <c r="M46" s="14">
        <v>0</v>
      </c>
      <c r="N46" s="14">
        <v>0.88</v>
      </c>
      <c r="O46" s="14">
        <f t="shared" ref="O46" si="10">AVERAGE(C46:N46)</f>
        <v>2.3841666666666668</v>
      </c>
    </row>
    <row r="47" spans="1:16" s="15" customFormat="1" x14ac:dyDescent="0.35">
      <c r="A47" s="10" t="s">
        <v>24</v>
      </c>
      <c r="B47" s="25" t="str">
        <f>+B$9</f>
        <v>2020</v>
      </c>
      <c r="C47" s="14">
        <v>2.54</v>
      </c>
      <c r="D47" s="14">
        <v>1.72</v>
      </c>
      <c r="E47" s="14">
        <v>1.7</v>
      </c>
      <c r="F47" s="14">
        <v>1.21</v>
      </c>
      <c r="G47" s="14">
        <v>0</v>
      </c>
      <c r="H47" s="14">
        <v>3.8</v>
      </c>
      <c r="I47" s="14">
        <v>4.76</v>
      </c>
      <c r="J47" s="14">
        <v>4.76</v>
      </c>
      <c r="K47" s="14">
        <v>6.42</v>
      </c>
      <c r="L47" s="14">
        <v>10.54</v>
      </c>
      <c r="M47" s="14">
        <v>1.84</v>
      </c>
      <c r="N47" s="14">
        <v>0.86</v>
      </c>
      <c r="O47" s="14">
        <f t="shared" si="9"/>
        <v>3.3458333333333332</v>
      </c>
    </row>
    <row r="48" spans="1:16" s="15" customFormat="1" x14ac:dyDescent="0.35">
      <c r="A48" s="10" t="s">
        <v>24</v>
      </c>
      <c r="B48" s="25" t="s">
        <v>32</v>
      </c>
      <c r="C48" s="14">
        <v>5.43</v>
      </c>
      <c r="D48" s="14">
        <v>0</v>
      </c>
      <c r="E48" s="14">
        <v>5.42</v>
      </c>
      <c r="F48" s="14">
        <v>1.88</v>
      </c>
      <c r="G48" s="14">
        <v>4.42</v>
      </c>
      <c r="H48" s="14">
        <v>0</v>
      </c>
      <c r="I48" s="14">
        <v>0.88</v>
      </c>
      <c r="J48" s="14">
        <v>0.84</v>
      </c>
      <c r="K48" s="14">
        <v>2.63</v>
      </c>
      <c r="L48" s="14">
        <v>1.61</v>
      </c>
      <c r="M48" s="14">
        <v>2.41</v>
      </c>
      <c r="N48" s="14">
        <v>0.82</v>
      </c>
      <c r="O48" s="14">
        <f t="shared" si="9"/>
        <v>2.1949999999999998</v>
      </c>
    </row>
    <row r="49" spans="1:16" s="15" customFormat="1" x14ac:dyDescent="0.35">
      <c r="A49" s="10" t="s">
        <v>24</v>
      </c>
      <c r="B49" s="25">
        <v>2018</v>
      </c>
      <c r="C49" s="14">
        <v>0</v>
      </c>
      <c r="D49" s="14">
        <v>1.95</v>
      </c>
      <c r="E49" s="14">
        <v>1.79</v>
      </c>
      <c r="F49" s="14">
        <v>1.9</v>
      </c>
      <c r="G49" s="14">
        <v>2.67</v>
      </c>
      <c r="H49" s="14">
        <v>2.73</v>
      </c>
      <c r="I49" s="14">
        <v>3.71</v>
      </c>
      <c r="J49" s="14">
        <v>0.86</v>
      </c>
      <c r="K49" s="14">
        <v>1.96</v>
      </c>
      <c r="L49" s="14">
        <v>1.76</v>
      </c>
      <c r="M49" s="14">
        <v>3.8</v>
      </c>
      <c r="N49" s="14">
        <v>3.78</v>
      </c>
      <c r="O49" s="14">
        <f t="shared" si="9"/>
        <v>2.2425000000000002</v>
      </c>
    </row>
    <row r="50" spans="1:16" x14ac:dyDescent="0.35">
      <c r="A50" s="10" t="s">
        <v>24</v>
      </c>
      <c r="B50" s="26">
        <v>2017</v>
      </c>
      <c r="C50" s="4">
        <v>0</v>
      </c>
      <c r="D50" s="4">
        <v>0</v>
      </c>
      <c r="E50" s="4">
        <v>0</v>
      </c>
      <c r="F50" s="4">
        <v>0</v>
      </c>
      <c r="G50" s="4">
        <v>0.87</v>
      </c>
      <c r="H50" s="4">
        <v>1.74</v>
      </c>
      <c r="I50" s="4">
        <v>1.84</v>
      </c>
      <c r="J50" s="4">
        <v>1.69</v>
      </c>
      <c r="K50" s="4">
        <v>1.84</v>
      </c>
      <c r="L50" s="4">
        <v>0</v>
      </c>
      <c r="M50" s="4">
        <v>3.7</v>
      </c>
      <c r="N50" s="4">
        <v>0</v>
      </c>
      <c r="O50" s="14">
        <f t="shared" si="9"/>
        <v>0.97333333333333327</v>
      </c>
      <c r="P50">
        <v>2</v>
      </c>
    </row>
    <row r="51" spans="1:16" x14ac:dyDescent="0.35">
      <c r="A51" s="10" t="s">
        <v>24</v>
      </c>
      <c r="B51" s="26">
        <v>2016</v>
      </c>
      <c r="C51" s="4">
        <v>0</v>
      </c>
      <c r="D51" s="4">
        <v>0</v>
      </c>
      <c r="E51" s="4">
        <v>1.67</v>
      </c>
      <c r="F51" s="4">
        <v>1.81</v>
      </c>
      <c r="G51" s="4">
        <v>0</v>
      </c>
      <c r="H51" s="4">
        <v>0</v>
      </c>
      <c r="I51" s="4">
        <v>0</v>
      </c>
      <c r="J51" s="4">
        <v>1.7</v>
      </c>
      <c r="K51" s="4">
        <v>0</v>
      </c>
      <c r="L51" s="4">
        <v>0.9</v>
      </c>
      <c r="M51" s="4">
        <v>0</v>
      </c>
      <c r="N51" s="4">
        <v>0</v>
      </c>
      <c r="O51" s="4">
        <f t="shared" si="9"/>
        <v>0.50666666666666671</v>
      </c>
    </row>
    <row r="52" spans="1:16" x14ac:dyDescent="0.35">
      <c r="A52" s="1"/>
      <c r="B52" s="16"/>
      <c r="C52" s="3"/>
      <c r="D52" s="6"/>
      <c r="E52" s="6"/>
      <c r="F52" s="6"/>
      <c r="G52" s="6"/>
      <c r="H52" s="5"/>
      <c r="I52" s="5"/>
      <c r="J52" s="5"/>
      <c r="K52" s="5"/>
      <c r="L52" s="5"/>
      <c r="M52" s="5"/>
      <c r="N52" s="5"/>
      <c r="O52" s="5"/>
    </row>
    <row r="53" spans="1:16" x14ac:dyDescent="0.35">
      <c r="A53" s="1"/>
      <c r="B53" s="16"/>
      <c r="C53" s="3"/>
      <c r="D53" s="3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x14ac:dyDescent="0.35">
      <c r="A54" s="1"/>
      <c r="B54" s="16"/>
      <c r="C54" s="7"/>
      <c r="D54" s="7"/>
      <c r="E54" s="7"/>
      <c r="F54" s="8"/>
      <c r="G54" s="8"/>
      <c r="H54" s="8"/>
      <c r="I54" s="8"/>
      <c r="J54" s="7"/>
      <c r="K54" s="7"/>
      <c r="L54" s="7"/>
      <c r="M54" s="8"/>
      <c r="N54" s="7"/>
      <c r="O54" s="7"/>
    </row>
  </sheetData>
  <mergeCells count="3">
    <mergeCell ref="A3:O3"/>
    <mergeCell ref="A1:O1"/>
    <mergeCell ref="A2:O2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Runner 2016 - 2023</vt:lpstr>
      <vt:lpstr>Fixed Rte 2016 - 2023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Chris Curry</cp:lastModifiedBy>
  <cp:lastPrinted>2018-11-13T19:17:23Z</cp:lastPrinted>
  <dcterms:created xsi:type="dcterms:W3CDTF">2018-10-09T17:24:28Z</dcterms:created>
  <dcterms:modified xsi:type="dcterms:W3CDTF">2023-03-17T12:24:42Z</dcterms:modified>
</cp:coreProperties>
</file>